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35" windowWidth="5895" windowHeight="7110" activeTab="1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<sst xmlns="http://schemas.openxmlformats.org/spreadsheetml/2006/main" count="220" uniqueCount="172">
  <si>
    <t>級 別</t>
  </si>
  <si>
    <t>博  士</t>
  </si>
  <si>
    <t>碩  士</t>
  </si>
  <si>
    <t>學  士</t>
  </si>
  <si>
    <t>專  科</t>
  </si>
  <si>
    <t>合  計</t>
  </si>
  <si>
    <t>教      授</t>
  </si>
  <si>
    <t>副  教  授</t>
  </si>
  <si>
    <t>助 理 教授</t>
  </si>
  <si>
    <t>講      師</t>
  </si>
  <si>
    <t>合      計</t>
  </si>
  <si>
    <t>備      註</t>
  </si>
  <si>
    <t xml:space="preserve">       </t>
  </si>
  <si>
    <r>
      <t xml:space="preserve">     通識講師      劉毓芬 96.09--98.08   留職停薪98.09</t>
    </r>
    <r>
      <rPr>
        <sz val="12"/>
        <rFont val="Courier New"/>
        <family val="3"/>
      </rPr>
      <t>—</t>
    </r>
    <r>
      <rPr>
        <sz val="12"/>
        <rFont val="細明體"/>
        <family val="3"/>
      </rPr>
      <t>99.07</t>
    </r>
  </si>
  <si>
    <t xml:space="preserve">       幼稚園     7 人</t>
  </si>
  <si>
    <r>
      <t xml:space="preserve">    d：</t>
    </r>
    <r>
      <rPr>
        <b/>
        <sz val="12"/>
        <rFont val="細明體"/>
        <family val="3"/>
      </rPr>
      <t>約聘工讀生（原住民）5 人</t>
    </r>
  </si>
  <si>
    <r>
      <t xml:space="preserve">    e：</t>
    </r>
    <r>
      <rPr>
        <b/>
        <sz val="12"/>
        <rFont val="細明體"/>
        <family val="3"/>
      </rPr>
      <t>專案約聘僱專任人員計 16（？） 人</t>
    </r>
  </si>
  <si>
    <t xml:space="preserve">  1. 留職停薪進修 3 人</t>
  </si>
  <si>
    <t xml:space="preserve">       約聘華語中心教師 1 人（蔡宏慧）</t>
  </si>
  <si>
    <t>國外博士</t>
  </si>
  <si>
    <t>博士佔現有教師</t>
  </si>
  <si>
    <t>助理教授    以      上</t>
  </si>
  <si>
    <t>國內博士</t>
  </si>
  <si>
    <t>教授</t>
  </si>
  <si>
    <t>副教授</t>
  </si>
  <si>
    <t>助理教授</t>
  </si>
  <si>
    <t>講師</t>
  </si>
  <si>
    <t>電子工程系</t>
  </si>
  <si>
    <t>電機工程系</t>
  </si>
  <si>
    <t>機械工程系</t>
  </si>
  <si>
    <t>化學工程與材料工程系</t>
  </si>
  <si>
    <t>資訊工程系</t>
  </si>
  <si>
    <t>光電工程系</t>
  </si>
  <si>
    <t>行銷與流通管理系</t>
  </si>
  <si>
    <t>管理與資訊系</t>
  </si>
  <si>
    <t>資訊管理系</t>
  </si>
  <si>
    <t>休閒事業管理系</t>
  </si>
  <si>
    <t>餐旅管理系</t>
  </si>
  <si>
    <t>財務金融系</t>
  </si>
  <si>
    <t>國際企業系</t>
  </si>
  <si>
    <t>會計資訊系</t>
  </si>
  <si>
    <t>財經法律研究所</t>
  </si>
  <si>
    <t>資訊傳播系</t>
  </si>
  <si>
    <t>視覺傳達設計系</t>
  </si>
  <si>
    <t>多媒體與遊戲發展學系</t>
  </si>
  <si>
    <t>技職教育與人力資源發展研究所</t>
  </si>
  <si>
    <t>應用英語系</t>
  </si>
  <si>
    <t>應用日語系</t>
  </si>
  <si>
    <t>幼兒保育系</t>
  </si>
  <si>
    <t>體育教育中心</t>
  </si>
  <si>
    <t>通識教育中心</t>
  </si>
  <si>
    <t xml:space="preserve"> 學生加權後（3/5）11789（日）+  6374（夜）= 18163</t>
  </si>
  <si>
    <t xml:space="preserve"> 學生人數（3/5）10734（日）+ 5974（夜）= 16708</t>
  </si>
  <si>
    <t xml:space="preserve"> 教師總數 667（含專任教師 602、軍護人員 14、兼任合格教師 204/4=51）</t>
  </si>
  <si>
    <r>
      <t xml:space="preserve"> 日間生師比 （3/5） 11789 / 667 = 17.67</t>
    </r>
    <r>
      <rPr>
        <sz val="12"/>
        <rFont val="Courier New"/>
        <family val="3"/>
      </rPr>
      <t>—</t>
    </r>
    <r>
      <rPr>
        <sz val="12"/>
        <rFont val="細明體"/>
        <family val="3"/>
      </rPr>
      <t>董事會（25以下）</t>
    </r>
  </si>
  <si>
    <r>
      <t xml:space="preserve"> 全校生師比 （3/5 ） 18163 / 667= 27.39</t>
    </r>
    <r>
      <rPr>
        <sz val="12"/>
        <rFont val="Courier New"/>
        <family val="3"/>
      </rPr>
      <t>—</t>
    </r>
    <r>
      <rPr>
        <sz val="12"/>
        <rFont val="細明體"/>
        <family val="3"/>
      </rPr>
      <t>董事會（32以下）</t>
    </r>
  </si>
  <si>
    <r>
      <t>※</t>
    </r>
    <r>
      <rPr>
        <sz val="7"/>
        <color indexed="10"/>
        <rFont val="Times New Roman"/>
        <family val="1"/>
      </rPr>
      <t xml:space="preserve">    </t>
    </r>
    <r>
      <rPr>
        <sz val="12"/>
        <color indexed="10"/>
        <rFont val="細明體"/>
        <family val="3"/>
      </rPr>
      <t>學校應有專任教師 18163 / 32 = 568</t>
    </r>
  </si>
  <si>
    <r>
      <t>※</t>
    </r>
    <r>
      <rPr>
        <sz val="7"/>
        <rFont val="Times New Roman"/>
        <family val="1"/>
      </rPr>
      <t xml:space="preserve">    </t>
    </r>
    <r>
      <rPr>
        <sz val="12"/>
        <rFont val="細明體"/>
        <family val="3"/>
      </rPr>
      <t xml:space="preserve">獎補助師資結構※ （ 助理教授以上以 / </t>
    </r>
    <r>
      <rPr>
        <sz val="12"/>
        <color indexed="10"/>
        <rFont val="細明體"/>
        <family val="3"/>
      </rPr>
      <t>應有</t>
    </r>
    <r>
      <rPr>
        <sz val="12"/>
        <rFont val="細明體"/>
        <family val="3"/>
      </rPr>
      <t>專任教師 ）核算（454 / 568=79.93％）</t>
    </r>
  </si>
  <si>
    <r>
      <t xml:space="preserve"> 日間生師比 （3/25） ○/○=○</t>
    </r>
    <r>
      <rPr>
        <sz val="12"/>
        <rFont val="Courier New"/>
        <family val="3"/>
      </rPr>
      <t>—</t>
    </r>
    <r>
      <rPr>
        <sz val="12"/>
        <rFont val="細明體"/>
        <family val="3"/>
      </rPr>
      <t>校務基本資料庫</t>
    </r>
  </si>
  <si>
    <r>
      <t xml:space="preserve"> 全校生師比 （3/25） ○/○=○</t>
    </r>
    <r>
      <rPr>
        <sz val="12"/>
        <rFont val="Courier New"/>
        <family val="3"/>
      </rPr>
      <t>—</t>
    </r>
    <r>
      <rPr>
        <sz val="12"/>
        <rFont val="細明體"/>
        <family val="3"/>
      </rPr>
      <t>校務基本資料庫</t>
    </r>
  </si>
  <si>
    <t xml:space="preserve">                總務長    洪博昭（學士）</t>
  </si>
  <si>
    <t xml:space="preserve">       技工工友  16 人 (工友 10 人、技工6人) </t>
  </si>
  <si>
    <t>助理教授以上佔專任教師</t>
  </si>
  <si>
    <t xml:space="preserve">                講師      孫健智（機械學士）黃昭溟（資工學士）</t>
  </si>
  <si>
    <t xml:space="preserve">     休閒講師      沈明正 95.02 ( 留職停薪 ) 進修( 至98年01月)</t>
  </si>
  <si>
    <t>合計</t>
  </si>
  <si>
    <t>語言中心</t>
  </si>
  <si>
    <t>師資培育中心</t>
  </si>
  <si>
    <t xml:space="preserve">    97.08 歸建  教授      楊錦潭（資傳博士外）</t>
  </si>
  <si>
    <t xml:space="preserve">                5人</t>
  </si>
  <si>
    <t xml:space="preserve">          新聘  約聘職員  蔡全峰（計網37355）　</t>
  </si>
  <si>
    <r>
      <t>五、</t>
    </r>
    <r>
      <rPr>
        <b/>
        <sz val="12"/>
        <rFont val="細明體"/>
        <family val="3"/>
      </rPr>
      <t>兼任333人</t>
    </r>
    <r>
      <rPr>
        <sz val="12"/>
        <rFont val="細明體"/>
        <family val="3"/>
      </rPr>
      <t>（含教授5人、副教授4人、助理教授23人、講師301人）</t>
    </r>
  </si>
  <si>
    <t>【含兼任專技人員16人（教授級1人、副教授級2人、助理教授級5人、講師級8人）】</t>
  </si>
  <si>
    <t xml:space="preserve">    97.08 離退約聘職員    </t>
  </si>
  <si>
    <t xml:space="preserve">       軍訓教官  14 人 (含上校 3 人、中校 10 人、少校 1人) </t>
  </si>
  <si>
    <t xml:space="preserve">    證書200人（含教授4人、副教授6人、助理教授15人、講師175人）</t>
  </si>
  <si>
    <t xml:space="preserve">      通識講師      林麗美 97.08 ( 留職停薪 ) 育嬰假( 至98年01月)</t>
  </si>
  <si>
    <t xml:space="preserve"> </t>
  </si>
  <si>
    <t xml:space="preserve">    97.08 轉調  組員吳敏玲（進修部教務組－＞幼保系8.1）</t>
  </si>
  <si>
    <t xml:space="preserve">                辦事員    陳昱秀（幼保）陳惠玲（語言中心）</t>
  </si>
  <si>
    <t xml:space="preserve">              </t>
  </si>
  <si>
    <t xml:space="preserve"> </t>
  </si>
  <si>
    <t xml:space="preserve">    97.08 離職  組員      陳柔君（交流組）</t>
  </si>
  <si>
    <t xml:space="preserve">    97.08 退休  教授      王憲雄（體育專科）</t>
  </si>
  <si>
    <t xml:space="preserve">                副教授    廖素卿（通識博士內）</t>
  </si>
  <si>
    <t xml:space="preserve">    97.08 奇美合聘離職 2人  副教授 李將瑄（生技）柯德鑫（生技）</t>
  </si>
  <si>
    <t xml:space="preserve">          新聘  奇美合聘專任  助理教授  林高章（生技碩士）林宏榮（生技碩士）郭進榮（生技大學） </t>
  </si>
  <si>
    <t xml:space="preserve">    97.08 新聘  職員      張玉芳（人事書記專科）　</t>
  </si>
  <si>
    <r>
      <t xml:space="preserve">       約聘工友2 人（鄭麗珠</t>
    </r>
    <r>
      <rPr>
        <sz val="12"/>
        <color indexed="10"/>
        <rFont val="細明體"/>
        <family val="3"/>
      </rPr>
      <t>98.03.9止</t>
    </r>
    <r>
      <rPr>
        <sz val="12"/>
        <rFont val="細明體"/>
        <family val="3"/>
      </rPr>
      <t>、黃惠岳</t>
    </r>
    <r>
      <rPr>
        <sz val="12"/>
        <color indexed="10"/>
        <rFont val="細明體"/>
        <family val="3"/>
      </rPr>
      <t>98.07.31止</t>
    </r>
    <r>
      <rPr>
        <sz val="12"/>
        <rFont val="細明體"/>
        <family val="3"/>
      </rPr>
      <t>）</t>
    </r>
  </si>
  <si>
    <t xml:space="preserve">                助理教授     戴偉峻（資傳博士外） </t>
  </si>
  <si>
    <t xml:space="preserve">三、98.02 新聘  副教授       張福星（會資博士內） </t>
  </si>
  <si>
    <t xml:space="preserve"> 1.林柏維  講師    （通識）  升 助理教授    97.08.05通過  助理023357年資起算97.02（著作升等）</t>
  </si>
  <si>
    <t xml:space="preserve"> 2.李友竹  助理教授（機械）  升 副教授      97.08.21通過  副036882年資起算  97.02（著作升等）</t>
  </si>
  <si>
    <t xml:space="preserve">     財金講師      莊淨琳 97.08 ( 留職停薪 ) 進修( 至98年07月)</t>
  </si>
  <si>
    <r>
      <t xml:space="preserve">     語言中心講師  駱茗芬 97.08 ( 留職停薪 ) 進修( 至99年07月)留職停薪97.08</t>
    </r>
    <r>
      <rPr>
        <sz val="12"/>
        <rFont val="Courier New"/>
        <family val="3"/>
      </rPr>
      <t>—</t>
    </r>
    <r>
      <rPr>
        <sz val="12"/>
        <rFont val="細明體"/>
        <family val="3"/>
      </rPr>
      <t xml:space="preserve">99.07 </t>
    </r>
  </si>
  <si>
    <t>三、97.08 新聘 教授  吳新興（通識博士外）萬金生（餐旅碩士內）李新鄉 （評鑑所博士外）</t>
  </si>
  <si>
    <t xml:space="preserve">   </t>
  </si>
  <si>
    <t xml:space="preserve">                8人   </t>
  </si>
  <si>
    <t xml:space="preserve">           助理教授  鄭淑勻（餐旅博士外）沈韶儀（餐旅博士內）</t>
  </si>
  <si>
    <t>南台科技大學 九十七 學年度第 一 學期 專任教師等級及學歷結構表</t>
  </si>
  <si>
    <t xml:space="preserve">             副教授  劉以琳（資傳博士內）葉佳聖（餐旅博士內）</t>
  </si>
  <si>
    <t xml:space="preserve">                3人             </t>
  </si>
  <si>
    <t xml:space="preserve">    97.08 離職  25人（如sheet3）  教授 7 人、副教授 5人、助理教授 11人、講師 2人</t>
  </si>
  <si>
    <t xml:space="preserve">       約聘語言中心教師 6 人（村越真紀、陳淑吟、李政源、陳怡如、林宜欣、黃馨儀等）</t>
  </si>
  <si>
    <r>
      <t xml:space="preserve">                     張育銘（成大</t>
    </r>
    <r>
      <rPr>
        <sz val="12"/>
        <color indexed="10"/>
        <rFont val="細明體"/>
        <family val="3"/>
      </rPr>
      <t>借調入</t>
    </r>
    <r>
      <rPr>
        <sz val="12"/>
        <color indexed="17"/>
        <rFont val="細明體"/>
        <family val="3"/>
      </rPr>
      <t>多樂博士外兼數位學院院長）</t>
    </r>
  </si>
  <si>
    <t xml:space="preserve">                4人   </t>
  </si>
  <si>
    <t xml:space="preserve">       講師以上 582人 （外籍教師14人、奇美醫師9人）</t>
  </si>
  <si>
    <t xml:space="preserve"> 一.列入教師人數  5人</t>
  </si>
  <si>
    <t xml:space="preserve">  2. 留職留薪出國進修 1 人</t>
  </si>
  <si>
    <t xml:space="preserve">  3. 借調出教授   1 人 </t>
  </si>
  <si>
    <t xml:space="preserve">二、1.未列入教師人數（留職停薪）1 人 </t>
  </si>
  <si>
    <t xml:space="preserve">       助教人數  12 人 (其中4人專科) </t>
  </si>
  <si>
    <t xml:space="preserve">    2.未列入職員人數（留職停薪）2 人</t>
  </si>
  <si>
    <t xml:space="preserve">      企管系助教      王穗敏（碩士97.09.01~98.07.31進修）</t>
  </si>
  <si>
    <t xml:space="preserve">       約聘職員 6人（諮商輔導吳敏綺、會計室張惠雯、通識中心李俞瑾、事務組方秀傛、計網蔡全峰）                        </t>
  </si>
  <si>
    <t xml:space="preserve">                     企管系黃馨瑩）                        </t>
  </si>
  <si>
    <r>
      <t xml:space="preserve">    b：</t>
    </r>
    <r>
      <rPr>
        <b/>
        <sz val="12"/>
        <rFont val="細明體"/>
        <family val="3"/>
      </rPr>
      <t xml:space="preserve">約聘僱教職員工計 15人 </t>
    </r>
    <r>
      <rPr>
        <sz val="12"/>
        <rFont val="細明體"/>
        <family val="3"/>
      </rPr>
      <t xml:space="preserve">(不含卓越約聘、工讀生)  </t>
    </r>
  </si>
  <si>
    <t>助理教授   以      上</t>
  </si>
  <si>
    <t>97學年度第一學期各系所專任教師人數</t>
  </si>
  <si>
    <t>單位</t>
  </si>
  <si>
    <t>合計</t>
  </si>
  <si>
    <t>生物科技系</t>
  </si>
  <si>
    <t>工學院合計</t>
  </si>
  <si>
    <t>企業管理系(含EMBA)</t>
  </si>
  <si>
    <t>管理學院合計</t>
  </si>
  <si>
    <t>商學院合計</t>
  </si>
  <si>
    <t>數位設計學院合計</t>
  </si>
  <si>
    <t>教育領導與教師評鑑研究所</t>
  </si>
  <si>
    <t>人文社會學院合計</t>
  </si>
  <si>
    <t>企業管理系</t>
  </si>
  <si>
    <t>97學年度第一學期各系所兼任教師人數</t>
  </si>
  <si>
    <t>97.09.24</t>
  </si>
  <si>
    <t>單位</t>
  </si>
  <si>
    <t>合計</t>
  </si>
  <si>
    <t>學院合計</t>
  </si>
  <si>
    <t>生物科技系</t>
  </si>
  <si>
    <t>化學工程與材料工程系</t>
  </si>
  <si>
    <t>多媒體與電腦娛樂科學系所</t>
  </si>
  <si>
    <t>師資培育中心</t>
  </si>
  <si>
    <t>語言中心</t>
  </si>
  <si>
    <t>華語中心</t>
  </si>
  <si>
    <t>含奇美合聘教師</t>
  </si>
  <si>
    <t xml:space="preserve">          延長  總務長    洪博昭（學士）(97.08.01－97.09.30)</t>
  </si>
  <si>
    <r>
      <t xml:space="preserve">    c：</t>
    </r>
    <r>
      <rPr>
        <b/>
        <sz val="12"/>
        <rFont val="細明體"/>
        <family val="3"/>
      </rPr>
      <t>97兼任講師發專任講師薪資 計 11人</t>
    </r>
  </si>
  <si>
    <t xml:space="preserve">      研發處組員      林盈萱（碩士96.09.01~98.01.31出國進修）</t>
  </si>
  <si>
    <t xml:space="preserve">       職員人數 153 人（原住民1人）</t>
  </si>
  <si>
    <r>
      <t xml:space="preserve">    a：</t>
    </r>
    <r>
      <rPr>
        <b/>
        <sz val="12"/>
        <rFont val="細明體"/>
        <family val="3"/>
      </rPr>
      <t>編制內教職員工 784人</t>
    </r>
  </si>
  <si>
    <r>
      <t xml:space="preserve">    c：</t>
    </r>
    <r>
      <rPr>
        <b/>
        <sz val="12"/>
        <rFont val="細明體"/>
        <family val="3"/>
      </rPr>
      <t>卓越約聘教職員 33人（含外籍教師 7人、諮商輔導組心理師 2人、職員 24人）</t>
    </r>
  </si>
  <si>
    <t xml:space="preserve">  4. 講師進修博士48人.（ 未包含陳森洲、謝慶存、楊美維）</t>
  </si>
  <si>
    <r>
      <t xml:space="preserve">      </t>
    </r>
    <r>
      <rPr>
        <sz val="12"/>
        <rFont val="細明體"/>
        <family val="3"/>
      </rPr>
      <t>另諮商輔導組專案約聘2人（資源教室）、育成中心2人、管理學院1人、生技中心1人（給禮品）</t>
    </r>
  </si>
  <si>
    <t xml:space="preserve">    97.08 轉調  組員賴貞今（會資系－＞教務處註冊組9.15）</t>
  </si>
  <si>
    <t xml:space="preserve">          續聘  合聘專任  副教授     牛柯琪（生技博士外）李文瑛（生技大學） </t>
  </si>
  <si>
    <t xml:space="preserve">                 6人      助理教授   蔡永杰（生技大學）蘇世斌（生技碩士）溫義輝（生技大學）</t>
  </si>
  <si>
    <t xml:space="preserve">                                     陳勝咸（生技大學）</t>
  </si>
  <si>
    <t xml:space="preserve">     電子系教授    唐經洲（博士內--工研院） 97.08.01－99.07.31</t>
  </si>
  <si>
    <t xml:space="preserve">      秘書室辦事員    張雅琪 97.10 ( 留職停薪 ) 育嬰假( 至99年09月)</t>
  </si>
  <si>
    <r>
      <t>生技系與奇美合聘專任教師</t>
    </r>
    <r>
      <rPr>
        <b/>
        <sz val="12"/>
        <color indexed="10"/>
        <rFont val="新細明體"/>
        <family val="1"/>
      </rPr>
      <t>未列入</t>
    </r>
    <r>
      <rPr>
        <sz val="12"/>
        <rFont val="新細明體"/>
        <family val="1"/>
      </rPr>
      <t>計 9人－＞副教授2人、助理教授7人</t>
    </r>
  </si>
  <si>
    <t xml:space="preserve">   合格教師184（一般）+ 16（專技） = 200人</t>
  </si>
  <si>
    <r>
      <t xml:space="preserve">    g：</t>
    </r>
    <r>
      <rPr>
        <b/>
        <sz val="12"/>
        <rFont val="細明體"/>
        <family val="3"/>
      </rPr>
      <t>全校身心障礙 10 人、原住民  9 人； 外籍教師（專任（含約聘） 12人、 兼任 10人）</t>
    </r>
  </si>
  <si>
    <t xml:space="preserve">         講師級專技       施慧雯（餐旅碩士外）蔡宏儒（餐旅碩士內）</t>
  </si>
  <si>
    <r>
      <t xml:space="preserve">         助理教授級專技   張家誠（視傳碩士內）邱顯源（視傳碩士內）</t>
    </r>
    <r>
      <rPr>
        <sz val="12"/>
        <color indexed="10"/>
        <rFont val="細明體"/>
        <family val="3"/>
      </rPr>
      <t>邱正寧（多樂大學內）退聘</t>
    </r>
  </si>
  <si>
    <t xml:space="preserve"> 3.陳福坤  助理教授（資工）  升 副教授      97.09.19通過  副036965年資起算  97.02（著作升等）97.10校務止</t>
  </si>
  <si>
    <t xml:space="preserve"> 4.黃識銘  講師    （流通）  升 助理教授    97.11.04通過  副037238年資起算97.08（學位升等）</t>
  </si>
  <si>
    <t xml:space="preserve"> 5.劉全    講師    （機械）  升 助理教授    97.11.04通過  副037239年資起算97.08（學位升等）</t>
  </si>
  <si>
    <t xml:space="preserve"> 6.鄭建民  助理教授（電子）  升 副教授      97.11.04通過  副037240年資起算97.08（學位升等）</t>
  </si>
  <si>
    <r>
      <t xml:space="preserve">     助理教授博士學位：</t>
    </r>
    <r>
      <rPr>
        <sz val="12"/>
        <color indexed="12"/>
        <rFont val="細明體"/>
        <family val="3"/>
      </rPr>
      <t>鄭建民</t>
    </r>
  </si>
  <si>
    <r>
      <t xml:space="preserve">     講師取得博士學位：</t>
    </r>
    <r>
      <rPr>
        <sz val="12"/>
        <color indexed="12"/>
        <rFont val="細明體"/>
        <family val="3"/>
      </rPr>
      <t>黃識銘</t>
    </r>
    <r>
      <rPr>
        <sz val="12"/>
        <rFont val="細明體"/>
        <family val="3"/>
      </rPr>
      <t>、蔡惠丞、</t>
    </r>
    <r>
      <rPr>
        <sz val="12"/>
        <color indexed="12"/>
        <rFont val="細明體"/>
        <family val="3"/>
      </rPr>
      <t>劉全</t>
    </r>
    <r>
      <rPr>
        <sz val="12"/>
        <rFont val="細明體"/>
        <family val="3"/>
      </rPr>
      <t>、馬美娟、蔡惠如、張淵、吳宗霖  7人</t>
    </r>
  </si>
  <si>
    <t xml:space="preserve">    97.08 轉調  副教授陳美利（通識－＞光電8.1）</t>
  </si>
  <si>
    <t xml:space="preserve"> 7.李明倫  助理教授（光電）  升 副教授      97.11.11通過  副037273年資起算97.07（著作升等）</t>
  </si>
  <si>
    <t>97.11.18</t>
  </si>
  <si>
    <t xml:space="preserve"> 8.彭守道  副教授  （機械）  升 教授        97.11.17通過  教016542年資起算97.02（著作升等）</t>
  </si>
  <si>
    <t>97.11.18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</si>
</sst>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4">
    <font>
      <sz val="12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sz val="12"/>
      <name val="細明體"/>
      <family val="3"/>
    </font>
    <font>
      <sz val="12"/>
      <name val="Courier New"/>
      <family val="3"/>
    </font>
    <font>
      <sz val="7"/>
      <name val="Times New Roman"/>
      <family val="1"/>
    </font>
    <font>
      <sz val="12"/>
      <color indexed="10"/>
      <name val="細明體"/>
      <family val="3"/>
    </font>
    <font>
      <sz val="7"/>
      <color indexed="10"/>
      <name val="Times New Roman"/>
      <family val="1"/>
    </font>
    <font>
      <sz val="12"/>
      <color indexed="17"/>
      <name val="細明體"/>
      <family val="3"/>
    </font>
    <font>
      <sz val="12"/>
      <color indexed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1"/>
      <name val="細明體"/>
      <family val="3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52"/>
      <name val="細明體"/>
      <family val="3"/>
    </font>
    <font>
      <sz val="12"/>
      <color indexed="52"/>
      <name val="新細明體"/>
      <family val="1"/>
    </font>
    <font>
      <sz val="12"/>
      <color indexed="10"/>
      <name val="新細明體"/>
      <family val="1"/>
    </font>
    <font>
      <sz val="12"/>
      <color indexed="17"/>
      <name val="新細明體"/>
      <family val="1"/>
    </font>
    <font>
      <sz val="10"/>
      <name val="細明體"/>
      <family val="3"/>
    </font>
    <font>
      <sz val="12"/>
      <color indexed="21"/>
      <name val="細明體"/>
      <family val="3"/>
    </font>
    <font>
      <sz val="12"/>
      <color indexed="21"/>
      <name val="新細明體"/>
      <family val="1"/>
    </font>
    <font>
      <sz val="10"/>
      <name val="新細明體"/>
      <family val="1"/>
    </font>
    <font>
      <sz val="12"/>
      <color indexed="16"/>
      <name val="細明體"/>
      <family val="3"/>
    </font>
    <font>
      <sz val="12"/>
      <color indexed="16"/>
      <name val="新細明體"/>
      <family val="1"/>
    </font>
    <font>
      <sz val="11"/>
      <name val="細明體"/>
      <family val="3"/>
    </font>
    <font>
      <b/>
      <sz val="12"/>
      <name val="新細明體"/>
      <family val="1"/>
    </font>
    <font>
      <b/>
      <sz val="14"/>
      <name val="新細明體"/>
      <family val="1"/>
    </font>
    <font>
      <b/>
      <sz val="12"/>
      <color indexed="10"/>
      <name val="新細明體"/>
      <family val="1"/>
    </font>
    <font>
      <b/>
      <sz val="12"/>
      <color indexed="8"/>
      <name val="新細明體"/>
      <family val="1"/>
    </font>
    <font>
      <sz val="14"/>
      <name val="新細明體"/>
      <family val="1"/>
    </font>
    <font>
      <sz val="12"/>
      <color indexed="48"/>
      <name val="細明體"/>
      <family val="3"/>
    </font>
    <font>
      <sz val="12"/>
      <color indexed="48"/>
      <name val="新細明體"/>
      <family val="1"/>
    </font>
    <font>
      <sz val="12"/>
      <color indexed="12"/>
      <name val="新細明體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>
        <color indexed="63"/>
      </bottom>
    </border>
    <border>
      <left style="thick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2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3" fillId="0" borderId="6" xfId="0" applyFont="1" applyFill="1" applyBorder="1" applyAlignment="1">
      <alignment wrapText="1"/>
    </xf>
    <xf numFmtId="0" fontId="0" fillId="0" borderId="7" xfId="0" applyBorder="1" applyAlignment="1">
      <alignment vertical="center"/>
    </xf>
    <xf numFmtId="0" fontId="13" fillId="0" borderId="8" xfId="0" applyFont="1" applyFill="1" applyBorder="1" applyAlignment="1">
      <alignment wrapText="1"/>
    </xf>
    <xf numFmtId="0" fontId="0" fillId="0" borderId="8" xfId="0" applyBorder="1" applyAlignment="1">
      <alignment vertical="center"/>
    </xf>
    <xf numFmtId="0" fontId="13" fillId="0" borderId="9" xfId="0" applyFont="1" applyFill="1" applyBorder="1" applyAlignment="1">
      <alignment wrapText="1"/>
    </xf>
    <xf numFmtId="0" fontId="0" fillId="0" borderId="9" xfId="0" applyBorder="1" applyAlignment="1">
      <alignment vertical="center"/>
    </xf>
    <xf numFmtId="0" fontId="13" fillId="0" borderId="7" xfId="0" applyFont="1" applyFill="1" applyBorder="1" applyAlignment="1">
      <alignment wrapText="1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3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3" xfId="0" applyFont="1" applyBorder="1" applyAlignment="1">
      <alignment horizontal="justify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/>
    </xf>
    <xf numFmtId="0" fontId="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justify" vertical="center"/>
    </xf>
    <xf numFmtId="0" fontId="13" fillId="0" borderId="12" xfId="0" applyFont="1" applyFill="1" applyBorder="1" applyAlignment="1">
      <alignment wrapText="1"/>
    </xf>
    <xf numFmtId="0" fontId="26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13" fillId="0" borderId="14" xfId="0" applyFont="1" applyFill="1" applyBorder="1" applyAlignment="1">
      <alignment wrapText="1"/>
    </xf>
    <xf numFmtId="0" fontId="0" fillId="0" borderId="14" xfId="0" applyBorder="1" applyAlignment="1">
      <alignment vertical="center"/>
    </xf>
    <xf numFmtId="0" fontId="26" fillId="0" borderId="14" xfId="0" applyFont="1" applyBorder="1" applyAlignment="1">
      <alignment vertical="center"/>
    </xf>
    <xf numFmtId="0" fontId="13" fillId="0" borderId="15" xfId="0" applyFont="1" applyFill="1" applyBorder="1" applyAlignment="1">
      <alignment wrapText="1"/>
    </xf>
    <xf numFmtId="0" fontId="26" fillId="0" borderId="6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13" fillId="0" borderId="16" xfId="0" applyFont="1" applyFill="1" applyBorder="1" applyAlignment="1">
      <alignment wrapText="1"/>
    </xf>
    <xf numFmtId="0" fontId="26" fillId="0" borderId="8" xfId="0" applyFont="1" applyBorder="1" applyAlignment="1">
      <alignment vertical="center"/>
    </xf>
    <xf numFmtId="0" fontId="28" fillId="0" borderId="17" xfId="0" applyFont="1" applyFill="1" applyBorder="1" applyAlignment="1">
      <alignment wrapText="1"/>
    </xf>
    <xf numFmtId="0" fontId="28" fillId="0" borderId="18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26" fillId="0" borderId="9" xfId="0" applyFont="1" applyBorder="1" applyAlignment="1">
      <alignment vertical="center"/>
    </xf>
    <xf numFmtId="0" fontId="13" fillId="0" borderId="20" xfId="0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0" fontId="29" fillId="0" borderId="17" xfId="0" applyFont="1" applyFill="1" applyBorder="1" applyAlignment="1">
      <alignment wrapText="1"/>
    </xf>
    <xf numFmtId="0" fontId="29" fillId="0" borderId="18" xfId="0" applyFont="1" applyFill="1" applyBorder="1" applyAlignment="1">
      <alignment wrapText="1"/>
    </xf>
    <xf numFmtId="0" fontId="26" fillId="0" borderId="18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13" fillId="0" borderId="25" xfId="0" applyFont="1" applyFill="1" applyBorder="1" applyAlignment="1">
      <alignment wrapText="1"/>
    </xf>
    <xf numFmtId="0" fontId="0" fillId="0" borderId="25" xfId="0" applyBorder="1" applyAlignment="1">
      <alignment vertical="center"/>
    </xf>
    <xf numFmtId="0" fontId="13" fillId="0" borderId="26" xfId="0" applyFont="1" applyFill="1" applyBorder="1" applyAlignment="1">
      <alignment wrapText="1"/>
    </xf>
    <xf numFmtId="0" fontId="13" fillId="0" borderId="27" xfId="0" applyFont="1" applyFill="1" applyBorder="1" applyAlignment="1">
      <alignment wrapText="1"/>
    </xf>
    <xf numFmtId="0" fontId="0" fillId="0" borderId="28" xfId="0" applyBorder="1" applyAlignment="1">
      <alignment vertical="center"/>
    </xf>
    <xf numFmtId="0" fontId="13" fillId="0" borderId="29" xfId="0" applyFont="1" applyFill="1" applyBorder="1" applyAlignment="1">
      <alignment wrapText="1"/>
    </xf>
    <xf numFmtId="0" fontId="0" fillId="0" borderId="30" xfId="0" applyBorder="1" applyAlignment="1">
      <alignment vertical="center"/>
    </xf>
    <xf numFmtId="0" fontId="13" fillId="0" borderId="31" xfId="0" applyFont="1" applyFill="1" applyBorder="1" applyAlignment="1">
      <alignment wrapText="1"/>
    </xf>
    <xf numFmtId="0" fontId="0" fillId="0" borderId="32" xfId="0" applyBorder="1" applyAlignment="1">
      <alignment vertical="center"/>
    </xf>
    <xf numFmtId="0" fontId="13" fillId="0" borderId="33" xfId="0" applyFont="1" applyFill="1" applyBorder="1" applyAlignment="1">
      <alignment wrapText="1"/>
    </xf>
    <xf numFmtId="0" fontId="13" fillId="0" borderId="34" xfId="0" applyFont="1" applyFill="1" applyBorder="1" applyAlignment="1">
      <alignment wrapText="1"/>
    </xf>
    <xf numFmtId="0" fontId="13" fillId="0" borderId="35" xfId="0" applyFont="1" applyFill="1" applyBorder="1" applyAlignment="1">
      <alignment wrapText="1"/>
    </xf>
    <xf numFmtId="0" fontId="0" fillId="0" borderId="21" xfId="0" applyBorder="1" applyAlignment="1">
      <alignment vertical="center"/>
    </xf>
    <xf numFmtId="0" fontId="0" fillId="0" borderId="36" xfId="0" applyBorder="1" applyAlignment="1">
      <alignment vertical="center"/>
    </xf>
    <xf numFmtId="0" fontId="14" fillId="0" borderId="37" xfId="0" applyFont="1" applyFill="1" applyBorder="1" applyAlignment="1">
      <alignment wrapText="1"/>
    </xf>
    <xf numFmtId="0" fontId="13" fillId="0" borderId="38" xfId="0" applyFont="1" applyFill="1" applyBorder="1" applyAlignment="1">
      <alignment wrapTex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4" fillId="0" borderId="33" xfId="0" applyFont="1" applyFill="1" applyBorder="1" applyAlignment="1">
      <alignment wrapText="1"/>
    </xf>
    <xf numFmtId="0" fontId="13" fillId="0" borderId="40" xfId="0" applyFont="1" applyFill="1" applyBorder="1" applyAlignment="1">
      <alignment wrapText="1"/>
    </xf>
    <xf numFmtId="0" fontId="13" fillId="0" borderId="41" xfId="0" applyFont="1" applyFill="1" applyBorder="1" applyAlignment="1">
      <alignment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32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wrapText="1"/>
    </xf>
    <xf numFmtId="0" fontId="26" fillId="0" borderId="4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workbookViewId="0" topLeftCell="A34">
      <selection activeCell="A117" sqref="A117:F117"/>
    </sheetView>
  </sheetViews>
  <sheetFormatPr defaultColWidth="9.00390625" defaultRowHeight="16.5"/>
  <cols>
    <col min="1" max="1" width="17.25390625" style="0" customWidth="1"/>
    <col min="2" max="2" width="11.50390625" style="0" customWidth="1"/>
    <col min="3" max="5" width="12.50390625" style="0" customWidth="1"/>
    <col min="6" max="6" width="38.125" style="0" customWidth="1"/>
    <col min="7" max="7" width="7.875" style="0" customWidth="1"/>
  </cols>
  <sheetData>
    <row r="1" ht="17.25" thickBot="1">
      <c r="F1" s="21" t="s">
        <v>77</v>
      </c>
    </row>
    <row r="2" spans="1:6" ht="17.25" thickBot="1">
      <c r="A2" s="99" t="s">
        <v>99</v>
      </c>
      <c r="B2" s="100"/>
      <c r="C2" s="100"/>
      <c r="D2" s="100"/>
      <c r="E2" s="100"/>
      <c r="F2" s="101"/>
    </row>
    <row r="3" spans="1:6" ht="17.2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7.25" thickBot="1">
      <c r="A4" s="1" t="s">
        <v>6</v>
      </c>
      <c r="B4" s="3">
        <v>64</v>
      </c>
      <c r="C4" s="3">
        <v>6</v>
      </c>
      <c r="D4" s="3">
        <v>4</v>
      </c>
      <c r="E4" s="3">
        <v>0</v>
      </c>
      <c r="F4" s="3">
        <f>SUM(B4:E4)</f>
        <v>74</v>
      </c>
    </row>
    <row r="5" spans="1:6" ht="17.25" thickBot="1">
      <c r="A5" s="1" t="s">
        <v>7</v>
      </c>
      <c r="B5" s="3">
        <v>168</v>
      </c>
      <c r="C5" s="3">
        <v>26</v>
      </c>
      <c r="D5" s="3">
        <v>4</v>
      </c>
      <c r="E5" s="3">
        <v>1</v>
      </c>
      <c r="F5" s="3">
        <f>SUM(B5:E5)</f>
        <v>199</v>
      </c>
    </row>
    <row r="6" spans="1:6" ht="17.25" thickBot="1">
      <c r="A6" s="1" t="s">
        <v>8</v>
      </c>
      <c r="B6" s="3">
        <v>155</v>
      </c>
      <c r="C6" s="3">
        <v>10</v>
      </c>
      <c r="D6" s="3">
        <v>4</v>
      </c>
      <c r="E6" s="3">
        <v>0</v>
      </c>
      <c r="F6" s="3">
        <f>SUM(B6:E6)</f>
        <v>169</v>
      </c>
    </row>
    <row r="7" spans="1:6" ht="17.25" thickBot="1">
      <c r="A7" s="1" t="s">
        <v>9</v>
      </c>
      <c r="B7" s="3">
        <v>5</v>
      </c>
      <c r="C7" s="3">
        <v>114</v>
      </c>
      <c r="D7" s="3">
        <v>21</v>
      </c>
      <c r="E7" s="3">
        <v>0</v>
      </c>
      <c r="F7" s="3">
        <f>SUM(B7:E7)</f>
        <v>140</v>
      </c>
    </row>
    <row r="8" spans="1:6" ht="17.25" thickBot="1">
      <c r="A8" s="1" t="s">
        <v>10</v>
      </c>
      <c r="B8" s="3">
        <f>SUM(B4:B7)</f>
        <v>392</v>
      </c>
      <c r="C8" s="3">
        <f>SUM(C4:C7)</f>
        <v>156</v>
      </c>
      <c r="D8" s="3">
        <f>SUM(D4:D7)</f>
        <v>33</v>
      </c>
      <c r="E8" s="3">
        <f>SUM(E4:E7)</f>
        <v>1</v>
      </c>
      <c r="F8" s="3">
        <f>SUM(B8:E8)</f>
        <v>582</v>
      </c>
    </row>
    <row r="9" spans="1:6" ht="32.25" thickBot="1">
      <c r="A9" s="92" t="s">
        <v>11</v>
      </c>
      <c r="B9" s="31" t="s">
        <v>117</v>
      </c>
      <c r="C9" s="8">
        <f>SUM(F4+F5+F6)</f>
        <v>442</v>
      </c>
      <c r="D9" s="24" t="s">
        <v>62</v>
      </c>
      <c r="E9" s="9">
        <f>SUM(C9/F8)</f>
        <v>0.7594501718213058</v>
      </c>
      <c r="F9" s="10" t="s">
        <v>20</v>
      </c>
    </row>
    <row r="10" spans="1:6" ht="21.75" customHeight="1" thickBot="1">
      <c r="A10" s="107"/>
      <c r="B10" s="7" t="s">
        <v>22</v>
      </c>
      <c r="C10" s="8">
        <v>252</v>
      </c>
      <c r="D10" s="7" t="s">
        <v>19</v>
      </c>
      <c r="E10" s="8">
        <f>SUM(B8-C10)</f>
        <v>140</v>
      </c>
      <c r="F10" s="11">
        <f>SUM(C10+E10)/F8</f>
        <v>0.6735395189003437</v>
      </c>
    </row>
    <row r="11" spans="1:6" ht="21.75" customHeight="1" thickBot="1">
      <c r="A11" s="33"/>
      <c r="B11" s="34"/>
      <c r="C11" s="35"/>
      <c r="D11" s="34"/>
      <c r="E11" s="35"/>
      <c r="F11" s="90" t="s">
        <v>169</v>
      </c>
    </row>
    <row r="12" spans="1:6" ht="17.25" thickBot="1">
      <c r="A12" s="99" t="s">
        <v>99</v>
      </c>
      <c r="B12" s="100"/>
      <c r="C12" s="100"/>
      <c r="D12" s="100"/>
      <c r="E12" s="100"/>
      <c r="F12" s="101"/>
    </row>
    <row r="13" spans="1:6" ht="17.25" thickBot="1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</row>
    <row r="14" spans="1:6" ht="17.25" thickBot="1">
      <c r="A14" s="1" t="s">
        <v>6</v>
      </c>
      <c r="B14" s="3">
        <v>64</v>
      </c>
      <c r="C14" s="3">
        <v>6</v>
      </c>
      <c r="D14" s="3">
        <v>4</v>
      </c>
      <c r="E14" s="3">
        <v>0</v>
      </c>
      <c r="F14" s="3">
        <f>SUM(B14:E14)</f>
        <v>74</v>
      </c>
    </row>
    <row r="15" spans="1:6" ht="17.25" thickBot="1">
      <c r="A15" s="1" t="s">
        <v>7</v>
      </c>
      <c r="B15" s="3">
        <v>167</v>
      </c>
      <c r="C15" s="3">
        <v>26</v>
      </c>
      <c r="D15" s="3">
        <v>3</v>
      </c>
      <c r="E15" s="3">
        <v>1</v>
      </c>
      <c r="F15" s="3">
        <f>SUM(B15:E15)</f>
        <v>197</v>
      </c>
    </row>
    <row r="16" spans="1:6" ht="17.25" thickBot="1">
      <c r="A16" s="1" t="s">
        <v>8</v>
      </c>
      <c r="B16" s="3">
        <v>155</v>
      </c>
      <c r="C16" s="3">
        <v>7</v>
      </c>
      <c r="D16" s="3">
        <v>0</v>
      </c>
      <c r="E16" s="3">
        <v>0</v>
      </c>
      <c r="F16" s="3">
        <f>SUM(B16:E16)</f>
        <v>162</v>
      </c>
    </row>
    <row r="17" spans="1:6" ht="17.25" thickBot="1">
      <c r="A17" s="1" t="s">
        <v>9</v>
      </c>
      <c r="B17" s="3">
        <v>5</v>
      </c>
      <c r="C17" s="3">
        <v>114</v>
      </c>
      <c r="D17" s="3">
        <v>21</v>
      </c>
      <c r="E17" s="3">
        <v>0</v>
      </c>
      <c r="F17" s="3">
        <f>SUM(B17:E17)</f>
        <v>140</v>
      </c>
    </row>
    <row r="18" spans="1:6" ht="17.25" thickBot="1">
      <c r="A18" s="1" t="s">
        <v>10</v>
      </c>
      <c r="B18" s="3">
        <f>SUM(B14:B17)</f>
        <v>391</v>
      </c>
      <c r="C18" s="3">
        <f>SUM(C14:C17)</f>
        <v>153</v>
      </c>
      <c r="D18" s="3">
        <f>SUM(D14:D17)</f>
        <v>28</v>
      </c>
      <c r="E18" s="3">
        <f>SUM(E14:E17)</f>
        <v>1</v>
      </c>
      <c r="F18" s="3">
        <f>SUM(B18:E18)</f>
        <v>573</v>
      </c>
    </row>
    <row r="19" spans="1:6" ht="32.25" thickBot="1">
      <c r="A19" s="92" t="s">
        <v>11</v>
      </c>
      <c r="B19" s="36" t="s">
        <v>21</v>
      </c>
      <c r="C19" s="8">
        <f>SUM(F14+F15+F16)</f>
        <v>433</v>
      </c>
      <c r="D19" s="24" t="s">
        <v>62</v>
      </c>
      <c r="E19" s="9">
        <f>SUM(C19/F18)</f>
        <v>0.7556719022687609</v>
      </c>
      <c r="F19" s="10" t="s">
        <v>20</v>
      </c>
    </row>
    <row r="20" spans="1:6" ht="21.75" customHeight="1" thickBot="1">
      <c r="A20" s="93"/>
      <c r="B20" s="34" t="s">
        <v>22</v>
      </c>
      <c r="C20" s="8">
        <v>252</v>
      </c>
      <c r="D20" s="7" t="s">
        <v>19</v>
      </c>
      <c r="E20" s="8">
        <f>SUM(B18-C20)</f>
        <v>139</v>
      </c>
      <c r="F20" s="11">
        <f>SUM(C20+E20)/F18</f>
        <v>0.6823734729493892</v>
      </c>
    </row>
    <row r="21" spans="1:6" ht="21.75" customHeight="1" thickBot="1">
      <c r="A21" s="94"/>
      <c r="B21" s="110" t="s">
        <v>156</v>
      </c>
      <c r="C21" s="110"/>
      <c r="D21" s="110"/>
      <c r="E21" s="110"/>
      <c r="F21" s="111"/>
    </row>
    <row r="22" spans="1:6" ht="16.5">
      <c r="A22" s="97" t="s">
        <v>52</v>
      </c>
      <c r="B22" s="98"/>
      <c r="C22" s="98"/>
      <c r="D22" s="98"/>
      <c r="E22" s="98"/>
      <c r="F22" s="98"/>
    </row>
    <row r="23" spans="1:6" ht="16.5">
      <c r="A23" s="97" t="s">
        <v>51</v>
      </c>
      <c r="B23" s="98"/>
      <c r="C23" s="98"/>
      <c r="D23" s="98"/>
      <c r="E23" s="98"/>
      <c r="F23" s="98"/>
    </row>
    <row r="24" spans="1:6" ht="16.5">
      <c r="A24" s="97" t="s">
        <v>53</v>
      </c>
      <c r="B24" s="98"/>
      <c r="C24" s="98"/>
      <c r="D24" s="98"/>
      <c r="E24" s="98"/>
      <c r="F24" s="98"/>
    </row>
    <row r="25" spans="1:6" ht="16.5">
      <c r="A25" s="97" t="s">
        <v>54</v>
      </c>
      <c r="B25" s="98"/>
      <c r="C25" s="98"/>
      <c r="D25" s="98"/>
      <c r="E25" s="98"/>
      <c r="F25" s="98"/>
    </row>
    <row r="26" spans="1:6" ht="16.5">
      <c r="A26" s="97" t="s">
        <v>55</v>
      </c>
      <c r="B26" s="98"/>
      <c r="C26" s="98"/>
      <c r="D26" s="98"/>
      <c r="E26" s="98"/>
      <c r="F26" s="98"/>
    </row>
    <row r="27" spans="1:6" ht="16.5">
      <c r="A27" s="108" t="s">
        <v>57</v>
      </c>
      <c r="B27" s="98"/>
      <c r="C27" s="98"/>
      <c r="D27" s="98"/>
      <c r="E27" s="98"/>
      <c r="F27" s="98"/>
    </row>
    <row r="28" spans="1:6" ht="16.5">
      <c r="A28" s="109" t="s">
        <v>56</v>
      </c>
      <c r="B28" s="98"/>
      <c r="C28" s="98"/>
      <c r="D28" s="98"/>
      <c r="E28" s="98"/>
      <c r="F28" s="98"/>
    </row>
    <row r="29" spans="1:6" ht="16.5">
      <c r="A29" s="97" t="s">
        <v>53</v>
      </c>
      <c r="B29" s="98"/>
      <c r="C29" s="98"/>
      <c r="D29" s="98"/>
      <c r="E29" s="98"/>
      <c r="F29" s="98"/>
    </row>
    <row r="30" spans="1:6" ht="16.5">
      <c r="A30" s="97" t="s">
        <v>58</v>
      </c>
      <c r="B30" s="98"/>
      <c r="C30" s="98"/>
      <c r="D30" s="98"/>
      <c r="E30" s="98"/>
      <c r="F30" s="98"/>
    </row>
    <row r="31" spans="1:6" ht="16.5">
      <c r="A31" s="97" t="s">
        <v>59</v>
      </c>
      <c r="B31" s="98"/>
      <c r="C31" s="98"/>
      <c r="D31" s="98"/>
      <c r="E31" s="98"/>
      <c r="F31" s="98"/>
    </row>
    <row r="32" spans="1:6" ht="16.5">
      <c r="A32" s="97"/>
      <c r="B32" s="98"/>
      <c r="C32" s="98"/>
      <c r="D32" s="98"/>
      <c r="E32" s="98"/>
      <c r="F32" s="98"/>
    </row>
    <row r="33" spans="1:6" ht="16.5">
      <c r="A33" s="97" t="s">
        <v>91</v>
      </c>
      <c r="B33" s="98"/>
      <c r="C33" s="98"/>
      <c r="D33" s="98"/>
      <c r="E33" s="98"/>
      <c r="F33" s="98"/>
    </row>
    <row r="34" spans="1:6" ht="16.5">
      <c r="A34" s="97" t="s">
        <v>92</v>
      </c>
      <c r="B34" s="98"/>
      <c r="C34" s="98"/>
      <c r="D34" s="98"/>
      <c r="E34" s="98"/>
      <c r="F34" s="98"/>
    </row>
    <row r="35" spans="1:6" s="22" customFormat="1" ht="16.5">
      <c r="A35" s="105" t="s">
        <v>161</v>
      </c>
      <c r="B35" s="106"/>
      <c r="C35" s="106"/>
      <c r="D35" s="106"/>
      <c r="E35" s="106"/>
      <c r="F35" s="106"/>
    </row>
    <row r="36" spans="1:6" ht="16.5">
      <c r="A36" s="97" t="s">
        <v>162</v>
      </c>
      <c r="B36" s="98"/>
      <c r="C36" s="98"/>
      <c r="D36" s="98"/>
      <c r="E36" s="98"/>
      <c r="F36" s="98"/>
    </row>
    <row r="37" spans="1:6" ht="16.5">
      <c r="A37" s="97" t="s">
        <v>163</v>
      </c>
      <c r="B37" s="98"/>
      <c r="C37" s="98"/>
      <c r="D37" s="98"/>
      <c r="E37" s="98"/>
      <c r="F37" s="98"/>
    </row>
    <row r="38" spans="1:6" ht="16.5">
      <c r="A38" s="97" t="s">
        <v>164</v>
      </c>
      <c r="B38" s="98"/>
      <c r="C38" s="98"/>
      <c r="D38" s="98"/>
      <c r="E38" s="98"/>
      <c r="F38" s="98"/>
    </row>
    <row r="39" spans="1:6" ht="16.5">
      <c r="A39" s="97" t="s">
        <v>168</v>
      </c>
      <c r="B39" s="98"/>
      <c r="C39" s="98"/>
      <c r="D39" s="98"/>
      <c r="E39" s="98"/>
      <c r="F39" s="98"/>
    </row>
    <row r="40" spans="1:6" ht="16.5">
      <c r="A40" s="97" t="s">
        <v>170</v>
      </c>
      <c r="B40" s="98"/>
      <c r="C40" s="98"/>
      <c r="D40" s="98"/>
      <c r="E40" s="98"/>
      <c r="F40" s="98"/>
    </row>
    <row r="41" spans="1:6" ht="16.5">
      <c r="A41" s="97" t="s">
        <v>77</v>
      </c>
      <c r="B41" s="98"/>
      <c r="C41" s="98"/>
      <c r="D41" s="98"/>
      <c r="E41" s="98"/>
      <c r="F41" s="98"/>
    </row>
    <row r="42" spans="1:6" ht="16.5">
      <c r="A42" s="97" t="s">
        <v>107</v>
      </c>
      <c r="B42" s="98"/>
      <c r="C42" s="98"/>
      <c r="D42" s="98"/>
      <c r="E42" s="98"/>
      <c r="F42" s="98"/>
    </row>
    <row r="43" spans="1:6" ht="16.5">
      <c r="A43" s="97" t="s">
        <v>17</v>
      </c>
      <c r="B43" s="98"/>
      <c r="C43" s="98"/>
      <c r="D43" s="98"/>
      <c r="E43" s="98"/>
      <c r="F43" s="98"/>
    </row>
    <row r="44" spans="1:6" ht="16.5">
      <c r="A44" s="97" t="s">
        <v>64</v>
      </c>
      <c r="B44" s="98"/>
      <c r="C44" s="98"/>
      <c r="D44" s="98"/>
      <c r="E44" s="98"/>
      <c r="F44" s="98"/>
    </row>
    <row r="45" spans="1:6" s="30" customFormat="1" ht="16.5">
      <c r="A45" s="97" t="s">
        <v>93</v>
      </c>
      <c r="B45" s="120"/>
      <c r="C45" s="120"/>
      <c r="D45" s="120"/>
      <c r="E45" s="120"/>
      <c r="F45" s="120"/>
    </row>
    <row r="46" spans="1:6" ht="16.5">
      <c r="A46" s="97" t="s">
        <v>94</v>
      </c>
      <c r="B46" s="98"/>
      <c r="C46" s="98"/>
      <c r="D46" s="98"/>
      <c r="E46" s="98"/>
      <c r="F46" s="98"/>
    </row>
    <row r="47" spans="1:6" ht="16.5">
      <c r="A47" s="97" t="s">
        <v>108</v>
      </c>
      <c r="B47" s="98"/>
      <c r="C47" s="98"/>
      <c r="D47" s="98"/>
      <c r="E47" s="98"/>
      <c r="F47" s="98"/>
    </row>
    <row r="48" spans="1:6" ht="16.5">
      <c r="A48" s="97" t="s">
        <v>13</v>
      </c>
      <c r="B48" s="98"/>
      <c r="C48" s="98"/>
      <c r="D48" s="98"/>
      <c r="E48" s="98"/>
      <c r="F48" s="98"/>
    </row>
    <row r="49" spans="1:6" s="20" customFormat="1" ht="16.5">
      <c r="A49" s="95" t="s">
        <v>109</v>
      </c>
      <c r="B49" s="95"/>
      <c r="C49" s="95"/>
      <c r="D49" s="95"/>
      <c r="E49" s="95"/>
      <c r="F49" s="95"/>
    </row>
    <row r="50" spans="1:6" s="20" customFormat="1" ht="16.5">
      <c r="A50" s="95" t="s">
        <v>154</v>
      </c>
      <c r="B50" s="95"/>
      <c r="C50" s="95"/>
      <c r="D50" s="95"/>
      <c r="E50" s="95"/>
      <c r="F50" s="95"/>
    </row>
    <row r="51" spans="1:6" ht="16.5">
      <c r="A51" s="97" t="s">
        <v>148</v>
      </c>
      <c r="B51" s="98"/>
      <c r="C51" s="98"/>
      <c r="D51" s="98"/>
      <c r="E51" s="98"/>
      <c r="F51" s="98"/>
    </row>
    <row r="52" spans="1:6" ht="16.5">
      <c r="A52" s="97" t="s">
        <v>166</v>
      </c>
      <c r="B52" s="98"/>
      <c r="C52" s="98"/>
      <c r="D52" s="98"/>
      <c r="E52" s="98"/>
      <c r="F52" s="98"/>
    </row>
    <row r="53" spans="1:6" ht="16.5">
      <c r="A53" s="97" t="s">
        <v>165</v>
      </c>
      <c r="B53" s="98"/>
      <c r="C53" s="98"/>
      <c r="D53" s="98"/>
      <c r="E53" s="98"/>
      <c r="F53" s="98"/>
    </row>
    <row r="54" spans="1:6" ht="16.5">
      <c r="A54" s="97" t="s">
        <v>110</v>
      </c>
      <c r="B54" s="98"/>
      <c r="C54" s="98"/>
      <c r="D54" s="98"/>
      <c r="E54" s="98"/>
      <c r="F54" s="98"/>
    </row>
    <row r="55" spans="1:6" s="22" customFormat="1" ht="16.5">
      <c r="A55" s="105" t="s">
        <v>76</v>
      </c>
      <c r="B55" s="106"/>
      <c r="C55" s="106"/>
      <c r="D55" s="106"/>
      <c r="E55" s="106"/>
      <c r="F55" s="106"/>
    </row>
    <row r="56" spans="1:6" ht="16.5">
      <c r="A56" s="97" t="s">
        <v>112</v>
      </c>
      <c r="B56" s="98"/>
      <c r="C56" s="98"/>
      <c r="D56" s="98"/>
      <c r="E56" s="98"/>
      <c r="F56" s="98"/>
    </row>
    <row r="57" spans="1:6" ht="16.5">
      <c r="A57" s="97" t="s">
        <v>144</v>
      </c>
      <c r="B57" s="98"/>
      <c r="C57" s="98"/>
      <c r="D57" s="98"/>
      <c r="E57" s="98"/>
      <c r="F57" s="98"/>
    </row>
    <row r="58" spans="1:6" ht="16.5">
      <c r="A58" s="97" t="s">
        <v>113</v>
      </c>
      <c r="B58" s="98"/>
      <c r="C58" s="98"/>
      <c r="D58" s="98"/>
      <c r="E58" s="98"/>
      <c r="F58" s="98"/>
    </row>
    <row r="59" spans="1:6" s="22" customFormat="1" ht="16.5">
      <c r="A59" s="105" t="s">
        <v>155</v>
      </c>
      <c r="B59" s="106"/>
      <c r="C59" s="106"/>
      <c r="D59" s="106"/>
      <c r="E59" s="106"/>
      <c r="F59" s="106"/>
    </row>
    <row r="60" spans="1:6" ht="16.5">
      <c r="A60" s="97"/>
      <c r="B60" s="98"/>
      <c r="C60" s="98"/>
      <c r="D60" s="98"/>
      <c r="E60" s="98"/>
      <c r="F60" s="98"/>
    </row>
    <row r="61" spans="1:6" s="23" customFormat="1" ht="16.5">
      <c r="A61" s="95" t="s">
        <v>95</v>
      </c>
      <c r="B61" s="102"/>
      <c r="C61" s="102"/>
      <c r="D61" s="102"/>
      <c r="E61" s="102"/>
      <c r="F61" s="102"/>
    </row>
    <row r="62" spans="1:6" s="23" customFormat="1" ht="16.5">
      <c r="A62" s="95" t="s">
        <v>100</v>
      </c>
      <c r="B62" s="95"/>
      <c r="C62" s="95"/>
      <c r="D62" s="95"/>
      <c r="E62" s="95"/>
      <c r="F62" s="95"/>
    </row>
    <row r="63" spans="1:6" s="23" customFormat="1" ht="16.5">
      <c r="A63" s="95" t="s">
        <v>104</v>
      </c>
      <c r="B63" s="95"/>
      <c r="C63" s="95"/>
      <c r="D63" s="95"/>
      <c r="E63" s="95"/>
      <c r="F63" s="95"/>
    </row>
    <row r="64" spans="1:6" s="23" customFormat="1" ht="16.5">
      <c r="A64" s="95" t="s">
        <v>98</v>
      </c>
      <c r="B64" s="95"/>
      <c r="C64" s="95"/>
      <c r="D64" s="95"/>
      <c r="E64" s="95"/>
      <c r="F64" s="95"/>
    </row>
    <row r="65" spans="1:6" s="23" customFormat="1" ht="16.5">
      <c r="A65" s="95" t="s">
        <v>97</v>
      </c>
      <c r="B65" s="95"/>
      <c r="C65" s="95"/>
      <c r="D65" s="95"/>
      <c r="E65" s="95"/>
      <c r="F65" s="95"/>
    </row>
    <row r="66" spans="1:6" s="23" customFormat="1" ht="16.5">
      <c r="A66" s="95" t="s">
        <v>160</v>
      </c>
      <c r="B66" s="95"/>
      <c r="C66" s="95"/>
      <c r="D66" s="95"/>
      <c r="E66" s="95"/>
      <c r="F66" s="95"/>
    </row>
    <row r="67" spans="1:6" s="23" customFormat="1" ht="16.5">
      <c r="A67" s="95" t="s">
        <v>159</v>
      </c>
      <c r="B67" s="95"/>
      <c r="C67" s="95"/>
      <c r="D67" s="95"/>
      <c r="E67" s="95"/>
      <c r="F67" s="95"/>
    </row>
    <row r="68" spans="1:6" s="23" customFormat="1" ht="16.5">
      <c r="A68" s="95" t="s">
        <v>105</v>
      </c>
      <c r="B68" s="95"/>
      <c r="C68" s="95"/>
      <c r="D68" s="95"/>
      <c r="E68" s="95"/>
      <c r="F68" s="95"/>
    </row>
    <row r="69" spans="1:6" ht="16.5">
      <c r="A69" s="97" t="s">
        <v>96</v>
      </c>
      <c r="B69" s="98"/>
      <c r="C69" s="98"/>
      <c r="D69" s="98"/>
      <c r="E69" s="98"/>
      <c r="F69" s="98"/>
    </row>
    <row r="70" spans="1:6" s="91" customFormat="1" ht="16.5">
      <c r="A70" s="103" t="s">
        <v>86</v>
      </c>
      <c r="B70" s="117"/>
      <c r="C70" s="117"/>
      <c r="D70" s="117"/>
      <c r="E70" s="117"/>
      <c r="F70" s="117"/>
    </row>
    <row r="71" spans="1:6" s="27" customFormat="1" ht="16.5">
      <c r="A71" s="118" t="s">
        <v>101</v>
      </c>
      <c r="B71" s="119"/>
      <c r="C71" s="119"/>
      <c r="D71" s="119"/>
      <c r="E71" s="119"/>
      <c r="F71" s="119"/>
    </row>
    <row r="72" spans="1:6" s="23" customFormat="1" ht="16.5">
      <c r="A72" s="95" t="s">
        <v>87</v>
      </c>
      <c r="B72" s="95"/>
      <c r="C72" s="95"/>
      <c r="D72" s="95"/>
      <c r="E72" s="95"/>
      <c r="F72" s="95"/>
    </row>
    <row r="73" spans="1:6" s="23" customFormat="1" ht="16.5">
      <c r="A73" s="95" t="s">
        <v>70</v>
      </c>
      <c r="B73" s="95"/>
      <c r="C73" s="95"/>
      <c r="D73" s="95"/>
      <c r="E73" s="95"/>
      <c r="F73" s="95"/>
    </row>
    <row r="74" spans="1:6" s="29" customFormat="1" ht="16.5">
      <c r="A74" s="96" t="s">
        <v>142</v>
      </c>
      <c r="B74" s="96"/>
      <c r="C74" s="96"/>
      <c r="D74" s="96"/>
      <c r="E74" s="96"/>
      <c r="F74" s="96"/>
    </row>
    <row r="75" spans="1:6" s="20" customFormat="1" ht="16.5">
      <c r="A75" s="95"/>
      <c r="B75" s="95"/>
      <c r="C75" s="95"/>
      <c r="D75" s="95"/>
      <c r="E75" s="95"/>
      <c r="F75" s="95"/>
    </row>
    <row r="76" spans="1:6" s="89" customFormat="1" ht="16.5">
      <c r="A76" s="115" t="s">
        <v>151</v>
      </c>
      <c r="B76" s="116"/>
      <c r="C76" s="116"/>
      <c r="D76" s="116"/>
      <c r="E76" s="116"/>
      <c r="F76" s="116"/>
    </row>
    <row r="77" spans="1:6" s="89" customFormat="1" ht="16.5">
      <c r="A77" s="115" t="s">
        <v>152</v>
      </c>
      <c r="B77" s="116"/>
      <c r="C77" s="116"/>
      <c r="D77" s="116"/>
      <c r="E77" s="116"/>
      <c r="F77" s="116"/>
    </row>
    <row r="78" spans="1:6" s="89" customFormat="1" ht="16.5">
      <c r="A78" s="115" t="s">
        <v>153</v>
      </c>
      <c r="B78" s="116"/>
      <c r="C78" s="116"/>
      <c r="D78" s="116"/>
      <c r="E78" s="116"/>
      <c r="F78" s="116"/>
    </row>
    <row r="79" spans="1:6" s="22" customFormat="1" ht="16.5">
      <c r="A79" s="95" t="s">
        <v>80</v>
      </c>
      <c r="B79" s="98"/>
      <c r="C79" s="98"/>
      <c r="D79" s="98"/>
      <c r="E79" s="98"/>
      <c r="F79" s="98"/>
    </row>
    <row r="80" spans="1:6" s="22" customFormat="1" ht="16.5">
      <c r="A80" s="113" t="s">
        <v>78</v>
      </c>
      <c r="B80" s="114"/>
      <c r="C80" s="114"/>
      <c r="D80" s="114"/>
      <c r="E80" s="114"/>
      <c r="F80" s="114"/>
    </row>
    <row r="81" spans="1:6" s="22" customFormat="1" ht="16.5">
      <c r="A81" s="113" t="s">
        <v>150</v>
      </c>
      <c r="B81" s="114"/>
      <c r="C81" s="114"/>
      <c r="D81" s="114"/>
      <c r="E81" s="114"/>
      <c r="F81" s="114"/>
    </row>
    <row r="82" spans="1:6" s="22" customFormat="1" ht="16.5">
      <c r="A82" s="113" t="s">
        <v>167</v>
      </c>
      <c r="B82" s="114"/>
      <c r="C82" s="114"/>
      <c r="D82" s="114"/>
      <c r="E82" s="114"/>
      <c r="F82" s="114"/>
    </row>
    <row r="83" spans="1:6" s="22" customFormat="1" ht="16.5">
      <c r="A83" s="95" t="s">
        <v>80</v>
      </c>
      <c r="B83" s="98"/>
      <c r="C83" s="98"/>
      <c r="D83" s="98"/>
      <c r="E83" s="98"/>
      <c r="F83" s="98"/>
    </row>
    <row r="84" spans="1:6" s="29" customFormat="1" ht="16.5">
      <c r="A84" s="96" t="s">
        <v>68</v>
      </c>
      <c r="B84" s="96"/>
      <c r="C84" s="96"/>
      <c r="D84" s="96"/>
      <c r="E84" s="96"/>
      <c r="F84" s="96"/>
    </row>
    <row r="85" spans="1:6" s="29" customFormat="1" ht="16.5">
      <c r="A85" s="96" t="s">
        <v>83</v>
      </c>
      <c r="B85" s="96"/>
      <c r="C85" s="96"/>
      <c r="D85" s="96"/>
      <c r="E85" s="96"/>
      <c r="F85" s="96"/>
    </row>
    <row r="86" spans="1:6" s="29" customFormat="1" ht="16.5">
      <c r="A86" s="96" t="s">
        <v>84</v>
      </c>
      <c r="B86" s="96"/>
      <c r="C86" s="96"/>
      <c r="D86" s="96"/>
      <c r="E86" s="96"/>
      <c r="F86" s="96"/>
    </row>
    <row r="87" spans="1:6" s="29" customFormat="1" ht="16.5">
      <c r="A87" s="96" t="s">
        <v>63</v>
      </c>
      <c r="B87" s="96"/>
      <c r="C87" s="96"/>
      <c r="D87" s="96"/>
      <c r="E87" s="96"/>
      <c r="F87" s="96"/>
    </row>
    <row r="88" spans="1:6" s="29" customFormat="1" ht="16.5">
      <c r="A88" s="96" t="s">
        <v>69</v>
      </c>
      <c r="B88" s="96"/>
      <c r="C88" s="96"/>
      <c r="D88" s="96"/>
      <c r="E88" s="96"/>
      <c r="F88" s="96"/>
    </row>
    <row r="89" spans="1:6" s="29" customFormat="1" ht="16.5">
      <c r="A89" s="96" t="s">
        <v>60</v>
      </c>
      <c r="B89" s="96"/>
      <c r="C89" s="96"/>
      <c r="D89" s="96"/>
      <c r="E89" s="96"/>
      <c r="F89" s="96"/>
    </row>
    <row r="90" spans="1:6" s="29" customFormat="1" ht="16.5">
      <c r="A90" s="96" t="s">
        <v>102</v>
      </c>
      <c r="B90" s="96"/>
      <c r="C90" s="96"/>
      <c r="D90" s="96"/>
      <c r="E90" s="96"/>
      <c r="F90" s="96"/>
    </row>
    <row r="91" spans="1:6" s="22" customFormat="1" ht="16.5">
      <c r="A91" s="105" t="s">
        <v>85</v>
      </c>
      <c r="B91" s="106"/>
      <c r="C91" s="106"/>
      <c r="D91" s="106"/>
      <c r="E91" s="106"/>
      <c r="F91" s="106"/>
    </row>
    <row r="92" spans="1:6" ht="16.5">
      <c r="A92" s="103" t="s">
        <v>81</v>
      </c>
      <c r="B92" s="103"/>
      <c r="C92" s="103"/>
      <c r="D92" s="103"/>
      <c r="E92" s="103"/>
      <c r="F92" s="103"/>
    </row>
    <row r="93" spans="1:6" ht="16.5">
      <c r="A93" s="104" t="s">
        <v>82</v>
      </c>
      <c r="B93" s="98"/>
      <c r="C93" s="98"/>
      <c r="D93" s="98"/>
      <c r="E93" s="98"/>
      <c r="F93" s="98"/>
    </row>
    <row r="94" spans="1:6" ht="16.5">
      <c r="A94" s="104" t="s">
        <v>79</v>
      </c>
      <c r="B94" s="98"/>
      <c r="C94" s="98"/>
      <c r="D94" s="98"/>
      <c r="E94" s="98"/>
      <c r="F94" s="98"/>
    </row>
    <row r="95" spans="1:6" ht="16.5">
      <c r="A95" s="104" t="s">
        <v>73</v>
      </c>
      <c r="B95" s="98"/>
      <c r="C95" s="98"/>
      <c r="D95" s="98"/>
      <c r="E95" s="98"/>
      <c r="F95" s="98"/>
    </row>
    <row r="96" spans="1:6" ht="16.5">
      <c r="A96" s="103"/>
      <c r="B96" s="98"/>
      <c r="C96" s="98"/>
      <c r="D96" s="98"/>
      <c r="E96" s="98"/>
      <c r="F96" s="98"/>
    </row>
    <row r="97" spans="1:6" ht="16.5">
      <c r="A97" s="95" t="s">
        <v>90</v>
      </c>
      <c r="B97" s="102"/>
      <c r="C97" s="102"/>
      <c r="D97" s="102"/>
      <c r="E97" s="102"/>
      <c r="F97" s="102"/>
    </row>
    <row r="98" spans="1:6" ht="16.5">
      <c r="A98" s="95" t="s">
        <v>89</v>
      </c>
      <c r="B98" s="102"/>
      <c r="C98" s="102"/>
      <c r="D98" s="102"/>
      <c r="E98" s="102"/>
      <c r="F98" s="102"/>
    </row>
    <row r="99" spans="1:6" ht="16.5">
      <c r="A99" s="103" t="s">
        <v>12</v>
      </c>
      <c r="B99" s="98"/>
      <c r="C99" s="98"/>
      <c r="D99" s="98"/>
      <c r="E99" s="98"/>
      <c r="F99" s="98"/>
    </row>
    <row r="100" spans="1:6" ht="16.5">
      <c r="A100" s="97" t="s">
        <v>146</v>
      </c>
      <c r="B100" s="98"/>
      <c r="C100" s="98"/>
      <c r="D100" s="98"/>
      <c r="E100" s="98"/>
      <c r="F100" s="98"/>
    </row>
    <row r="101" spans="1:6" ht="16.5">
      <c r="A101" s="108" t="s">
        <v>106</v>
      </c>
      <c r="B101" s="98"/>
      <c r="C101" s="98"/>
      <c r="D101" s="98"/>
      <c r="E101" s="98"/>
      <c r="F101" s="98"/>
    </row>
    <row r="102" spans="1:6" ht="16.5">
      <c r="A102" s="97" t="s">
        <v>111</v>
      </c>
      <c r="B102" s="98"/>
      <c r="C102" s="98"/>
      <c r="D102" s="98"/>
      <c r="E102" s="98"/>
      <c r="F102" s="98"/>
    </row>
    <row r="103" spans="1:6" ht="16.5">
      <c r="A103" s="97" t="s">
        <v>145</v>
      </c>
      <c r="B103" s="98"/>
      <c r="C103" s="98"/>
      <c r="D103" s="98"/>
      <c r="E103" s="98"/>
      <c r="F103" s="98"/>
    </row>
    <row r="104" spans="1:6" ht="16.5">
      <c r="A104" s="97" t="s">
        <v>14</v>
      </c>
      <c r="B104" s="98"/>
      <c r="C104" s="98"/>
      <c r="D104" s="98"/>
      <c r="E104" s="98"/>
      <c r="F104" s="98"/>
    </row>
    <row r="105" spans="1:6" ht="16.5">
      <c r="A105" s="97" t="s">
        <v>61</v>
      </c>
      <c r="B105" s="98"/>
      <c r="C105" s="98"/>
      <c r="D105" s="98"/>
      <c r="E105" s="98"/>
      <c r="F105" s="98"/>
    </row>
    <row r="106" spans="1:6" ht="16.5">
      <c r="A106" s="97" t="s">
        <v>74</v>
      </c>
      <c r="B106" s="98"/>
      <c r="C106" s="98"/>
      <c r="D106" s="98"/>
      <c r="E106" s="98"/>
      <c r="F106" s="98"/>
    </row>
    <row r="107" spans="1:6" ht="16.5">
      <c r="A107" s="97" t="s">
        <v>116</v>
      </c>
      <c r="B107" s="98"/>
      <c r="C107" s="98"/>
      <c r="D107" s="98"/>
      <c r="E107" s="98"/>
      <c r="F107" s="98"/>
    </row>
    <row r="108" spans="1:6" ht="16.5">
      <c r="A108" s="97" t="s">
        <v>18</v>
      </c>
      <c r="B108" s="98"/>
      <c r="C108" s="98"/>
      <c r="D108" s="98"/>
      <c r="E108" s="98"/>
      <c r="F108" s="98"/>
    </row>
    <row r="109" spans="1:6" s="25" customFormat="1" ht="16.5">
      <c r="A109" s="108" t="s">
        <v>103</v>
      </c>
      <c r="B109" s="98"/>
      <c r="C109" s="98"/>
      <c r="D109" s="98"/>
      <c r="E109" s="98"/>
      <c r="F109" s="98"/>
    </row>
    <row r="110" spans="1:6" ht="16.5">
      <c r="A110" s="97" t="s">
        <v>114</v>
      </c>
      <c r="B110" s="98"/>
      <c r="C110" s="98"/>
      <c r="D110" s="98"/>
      <c r="E110" s="98"/>
      <c r="F110" s="98"/>
    </row>
    <row r="111" spans="1:6" ht="16.5">
      <c r="A111" s="97" t="s">
        <v>115</v>
      </c>
      <c r="B111" s="98"/>
      <c r="C111" s="98"/>
      <c r="D111" s="98"/>
      <c r="E111" s="98"/>
      <c r="F111" s="98"/>
    </row>
    <row r="112" spans="1:6" ht="16.5">
      <c r="A112" s="97" t="s">
        <v>88</v>
      </c>
      <c r="B112" s="98"/>
      <c r="C112" s="98"/>
      <c r="D112" s="98"/>
      <c r="E112" s="98"/>
      <c r="F112" s="98"/>
    </row>
    <row r="113" ht="16.5">
      <c r="A113" s="4" t="s">
        <v>147</v>
      </c>
    </row>
    <row r="114" ht="16.5">
      <c r="A114" s="5" t="s">
        <v>149</v>
      </c>
    </row>
    <row r="115" spans="1:6" ht="16.5">
      <c r="A115" s="108" t="s">
        <v>15</v>
      </c>
      <c r="B115" s="98"/>
      <c r="C115" s="98"/>
      <c r="D115" s="98"/>
      <c r="E115" s="98"/>
      <c r="F115" s="98"/>
    </row>
    <row r="116" spans="1:6" ht="16.5">
      <c r="A116" s="108" t="s">
        <v>16</v>
      </c>
      <c r="B116" s="98"/>
      <c r="C116" s="98"/>
      <c r="D116" s="98"/>
      <c r="E116" s="98"/>
      <c r="F116" s="98"/>
    </row>
    <row r="117" spans="1:6" ht="16.5">
      <c r="A117" s="108" t="s">
        <v>143</v>
      </c>
      <c r="B117" s="98"/>
      <c r="C117" s="98"/>
      <c r="D117" s="98"/>
      <c r="E117" s="98"/>
      <c r="F117" s="98"/>
    </row>
    <row r="118" spans="1:6" ht="16.5">
      <c r="A118" s="26" t="s">
        <v>158</v>
      </c>
      <c r="B118" s="25"/>
      <c r="C118" s="25"/>
      <c r="D118" s="25"/>
      <c r="E118" s="25"/>
      <c r="F118" s="25"/>
    </row>
    <row r="119" spans="1:6" ht="16.5">
      <c r="A119" s="108"/>
      <c r="B119" s="98"/>
      <c r="C119" s="98"/>
      <c r="D119" s="98"/>
      <c r="E119" s="98"/>
      <c r="F119" s="98"/>
    </row>
    <row r="120" spans="1:6" ht="16.5">
      <c r="A120" s="97" t="s">
        <v>71</v>
      </c>
      <c r="B120" s="98"/>
      <c r="C120" s="98"/>
      <c r="D120" s="98"/>
      <c r="E120" s="98"/>
      <c r="F120" s="98"/>
    </row>
    <row r="121" spans="1:6" ht="16.5">
      <c r="A121" s="97" t="s">
        <v>75</v>
      </c>
      <c r="B121" s="98"/>
      <c r="C121" s="98"/>
      <c r="D121" s="98"/>
      <c r="E121" s="98"/>
      <c r="F121" s="98"/>
    </row>
    <row r="122" ht="16.5">
      <c r="A122" s="6" t="s">
        <v>72</v>
      </c>
    </row>
    <row r="123" spans="1:6" ht="16.5">
      <c r="A123" s="112" t="s">
        <v>157</v>
      </c>
      <c r="B123" s="98"/>
      <c r="C123" s="98"/>
      <c r="D123" s="98"/>
      <c r="E123" s="98"/>
      <c r="F123" s="98"/>
    </row>
    <row r="124" ht="19.5" customHeight="1"/>
    <row r="126" ht="16.5">
      <c r="A126" s="32" t="s">
        <v>77</v>
      </c>
    </row>
  </sheetData>
  <mergeCells count="103">
    <mergeCell ref="A40:F40"/>
    <mergeCell ref="A39:F39"/>
    <mergeCell ref="A97:F97"/>
    <mergeCell ref="A84:F84"/>
    <mergeCell ref="A80:F80"/>
    <mergeCell ref="A72:F72"/>
    <mergeCell ref="A93:F93"/>
    <mergeCell ref="A86:F86"/>
    <mergeCell ref="A79:F79"/>
    <mergeCell ref="A94:F94"/>
    <mergeCell ref="A45:F45"/>
    <mergeCell ref="A61:F61"/>
    <mergeCell ref="A47:F47"/>
    <mergeCell ref="A54:F54"/>
    <mergeCell ref="A60:F60"/>
    <mergeCell ref="A46:F46"/>
    <mergeCell ref="A50:F50"/>
    <mergeCell ref="A58:F58"/>
    <mergeCell ref="A53:F53"/>
    <mergeCell ref="A59:F59"/>
    <mergeCell ref="A91:F91"/>
    <mergeCell ref="A88:F88"/>
    <mergeCell ref="A81:F81"/>
    <mergeCell ref="A64:F64"/>
    <mergeCell ref="A78:F78"/>
    <mergeCell ref="A77:F77"/>
    <mergeCell ref="A70:F70"/>
    <mergeCell ref="A71:F71"/>
    <mergeCell ref="A76:F76"/>
    <mergeCell ref="A48:F48"/>
    <mergeCell ref="A51:F51"/>
    <mergeCell ref="A55:F55"/>
    <mergeCell ref="A57:F57"/>
    <mergeCell ref="A56:F56"/>
    <mergeCell ref="A52:F52"/>
    <mergeCell ref="A49:F49"/>
    <mergeCell ref="A62:F62"/>
    <mergeCell ref="A100:F100"/>
    <mergeCell ref="A101:F101"/>
    <mergeCell ref="A102:F102"/>
    <mergeCell ref="A82:F82"/>
    <mergeCell ref="A83:F83"/>
    <mergeCell ref="A99:F99"/>
    <mergeCell ref="A66:F66"/>
    <mergeCell ref="A92:F92"/>
    <mergeCell ref="A90:F90"/>
    <mergeCell ref="A103:F103"/>
    <mergeCell ref="A116:F116"/>
    <mergeCell ref="A104:F104"/>
    <mergeCell ref="A105:F105"/>
    <mergeCell ref="A106:F106"/>
    <mergeCell ref="A112:F112"/>
    <mergeCell ref="A110:F110"/>
    <mergeCell ref="A111:F111"/>
    <mergeCell ref="A117:F117"/>
    <mergeCell ref="A107:F107"/>
    <mergeCell ref="A123:F123"/>
    <mergeCell ref="A119:F119"/>
    <mergeCell ref="A120:F120"/>
    <mergeCell ref="A121:F121"/>
    <mergeCell ref="A115:F115"/>
    <mergeCell ref="A108:F108"/>
    <mergeCell ref="A109:F109"/>
    <mergeCell ref="A2:F2"/>
    <mergeCell ref="A9:A10"/>
    <mergeCell ref="A27:F27"/>
    <mergeCell ref="A28:F28"/>
    <mergeCell ref="A22:F22"/>
    <mergeCell ref="A23:F23"/>
    <mergeCell ref="A24:F24"/>
    <mergeCell ref="A25:F25"/>
    <mergeCell ref="A26:F26"/>
    <mergeCell ref="B21:F21"/>
    <mergeCell ref="A43:F43"/>
    <mergeCell ref="A34:F34"/>
    <mergeCell ref="A29:F29"/>
    <mergeCell ref="A30:F30"/>
    <mergeCell ref="A31:F31"/>
    <mergeCell ref="A32:F32"/>
    <mergeCell ref="A35:F35"/>
    <mergeCell ref="A38:F38"/>
    <mergeCell ref="A37:F37"/>
    <mergeCell ref="A36:F36"/>
    <mergeCell ref="A12:F12"/>
    <mergeCell ref="A98:F98"/>
    <mergeCell ref="A65:F65"/>
    <mergeCell ref="A87:F87"/>
    <mergeCell ref="A85:F85"/>
    <mergeCell ref="A89:F89"/>
    <mergeCell ref="A96:F96"/>
    <mergeCell ref="A95:F95"/>
    <mergeCell ref="A73:F73"/>
    <mergeCell ref="A33:F33"/>
    <mergeCell ref="A19:A21"/>
    <mergeCell ref="A63:F63"/>
    <mergeCell ref="A75:F75"/>
    <mergeCell ref="A67:F67"/>
    <mergeCell ref="A74:F74"/>
    <mergeCell ref="A69:F69"/>
    <mergeCell ref="A68:F68"/>
    <mergeCell ref="A41:F41"/>
    <mergeCell ref="A42:F42"/>
    <mergeCell ref="A44:F44"/>
  </mergeCells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C8" sqref="C8"/>
    </sheetView>
  </sheetViews>
  <sheetFormatPr defaultColWidth="9.00390625" defaultRowHeight="16.5"/>
  <cols>
    <col min="1" max="1" width="33.625" style="0" customWidth="1"/>
    <col min="7" max="7" width="8.875" style="0" customWidth="1"/>
  </cols>
  <sheetData>
    <row r="1" spans="1:6" ht="19.5" customHeight="1" thickBot="1">
      <c r="A1" s="121" t="s">
        <v>118</v>
      </c>
      <c r="B1" s="121"/>
      <c r="C1" s="121"/>
      <c r="D1" s="121"/>
      <c r="E1" s="60" t="s">
        <v>171</v>
      </c>
      <c r="F1" s="38"/>
    </row>
    <row r="2" spans="1:6" ht="19.5" customHeight="1" thickBot="1">
      <c r="A2" s="39" t="s">
        <v>119</v>
      </c>
      <c r="B2" s="124" t="s">
        <v>23</v>
      </c>
      <c r="C2" s="124" t="s">
        <v>24</v>
      </c>
      <c r="D2" s="124" t="s">
        <v>25</v>
      </c>
      <c r="E2" s="124" t="s">
        <v>26</v>
      </c>
      <c r="F2" s="125" t="s">
        <v>120</v>
      </c>
    </row>
    <row r="3" spans="1:6" ht="19.5" customHeight="1">
      <c r="A3" s="37" t="s">
        <v>121</v>
      </c>
      <c r="B3" s="40">
        <v>3</v>
      </c>
      <c r="C3" s="41">
        <v>7</v>
      </c>
      <c r="D3" s="41">
        <v>7</v>
      </c>
      <c r="E3" s="41">
        <v>0</v>
      </c>
      <c r="F3" s="42">
        <f>SUM(B3:E3)</f>
        <v>17</v>
      </c>
    </row>
    <row r="4" spans="1:6" ht="19.5" customHeight="1">
      <c r="A4" s="43" t="s">
        <v>27</v>
      </c>
      <c r="B4" s="13">
        <v>4</v>
      </c>
      <c r="C4" s="12">
        <v>16</v>
      </c>
      <c r="D4" s="12">
        <v>12</v>
      </c>
      <c r="E4" s="12">
        <v>11</v>
      </c>
      <c r="F4" s="44">
        <f aca="true" t="shared" si="0" ref="F4:F34">SUM(B4:E4)</f>
        <v>43</v>
      </c>
    </row>
    <row r="5" spans="1:6" ht="19.5" customHeight="1">
      <c r="A5" s="43" t="s">
        <v>28</v>
      </c>
      <c r="B5" s="12">
        <v>7</v>
      </c>
      <c r="C5" s="12">
        <v>15</v>
      </c>
      <c r="D5" s="12">
        <v>7</v>
      </c>
      <c r="E5" s="12">
        <v>8</v>
      </c>
      <c r="F5" s="44">
        <f t="shared" si="0"/>
        <v>37</v>
      </c>
    </row>
    <row r="6" spans="1:6" ht="19.5" customHeight="1">
      <c r="A6" s="43" t="s">
        <v>29</v>
      </c>
      <c r="B6" s="13">
        <v>10</v>
      </c>
      <c r="C6" s="12">
        <v>27</v>
      </c>
      <c r="D6" s="12">
        <v>10</v>
      </c>
      <c r="E6" s="12">
        <v>4</v>
      </c>
      <c r="F6" s="44">
        <f t="shared" si="0"/>
        <v>51</v>
      </c>
    </row>
    <row r="7" spans="1:6" ht="19.5" customHeight="1">
      <c r="A7" s="43" t="s">
        <v>30</v>
      </c>
      <c r="B7" s="13">
        <v>10</v>
      </c>
      <c r="C7" s="12">
        <v>6</v>
      </c>
      <c r="D7" s="12">
        <v>3</v>
      </c>
      <c r="E7" s="12">
        <v>0</v>
      </c>
      <c r="F7" s="44">
        <f t="shared" si="0"/>
        <v>19</v>
      </c>
    </row>
    <row r="8" spans="1:6" ht="19.5" customHeight="1">
      <c r="A8" s="43" t="s">
        <v>31</v>
      </c>
      <c r="B8" s="13">
        <v>0</v>
      </c>
      <c r="C8" s="12">
        <v>8</v>
      </c>
      <c r="D8" s="12">
        <v>7</v>
      </c>
      <c r="E8" s="12">
        <v>1</v>
      </c>
      <c r="F8" s="45">
        <f t="shared" si="0"/>
        <v>16</v>
      </c>
    </row>
    <row r="9" spans="1:6" ht="19.5" customHeight="1" thickBot="1">
      <c r="A9" s="46" t="s">
        <v>32</v>
      </c>
      <c r="B9" s="15">
        <v>2</v>
      </c>
      <c r="C9" s="16">
        <v>8</v>
      </c>
      <c r="D9" s="16">
        <v>3</v>
      </c>
      <c r="E9" s="16">
        <v>1</v>
      </c>
      <c r="F9" s="47">
        <f t="shared" si="0"/>
        <v>14</v>
      </c>
    </row>
    <row r="10" spans="1:6" ht="19.5" customHeight="1" thickBot="1" thickTop="1">
      <c r="A10" s="48" t="s">
        <v>122</v>
      </c>
      <c r="B10" s="49">
        <f>SUM(B3:B9)</f>
        <v>36</v>
      </c>
      <c r="C10" s="49">
        <f>SUM(C3:C9)</f>
        <v>87</v>
      </c>
      <c r="D10" s="49">
        <f>SUM(D3:D9)</f>
        <v>49</v>
      </c>
      <c r="E10" s="49">
        <f>SUM(E3:E9)</f>
        <v>25</v>
      </c>
      <c r="F10" s="49">
        <f>SUM(F3:F9)</f>
        <v>197</v>
      </c>
    </row>
    <row r="11" spans="1:6" ht="19.5" customHeight="1" thickTop="1">
      <c r="A11" s="50" t="s">
        <v>33</v>
      </c>
      <c r="B11" s="17">
        <v>2</v>
      </c>
      <c r="C11" s="18">
        <v>7</v>
      </c>
      <c r="D11" s="18">
        <v>9</v>
      </c>
      <c r="E11" s="18">
        <v>0</v>
      </c>
      <c r="F11" s="51">
        <f t="shared" si="0"/>
        <v>18</v>
      </c>
    </row>
    <row r="12" spans="1:6" ht="19.5" customHeight="1">
      <c r="A12" s="43" t="s">
        <v>34</v>
      </c>
      <c r="B12" s="13">
        <v>7</v>
      </c>
      <c r="C12" s="12">
        <v>15</v>
      </c>
      <c r="D12" s="12">
        <v>5</v>
      </c>
      <c r="E12" s="12">
        <v>7</v>
      </c>
      <c r="F12" s="44">
        <f t="shared" si="0"/>
        <v>34</v>
      </c>
    </row>
    <row r="13" spans="1:6" ht="19.5" customHeight="1">
      <c r="A13" s="43" t="s">
        <v>123</v>
      </c>
      <c r="B13" s="13">
        <v>3</v>
      </c>
      <c r="C13" s="12">
        <v>12</v>
      </c>
      <c r="D13" s="12">
        <v>7</v>
      </c>
      <c r="E13" s="12">
        <v>2</v>
      </c>
      <c r="F13" s="44">
        <f t="shared" si="0"/>
        <v>24</v>
      </c>
    </row>
    <row r="14" spans="1:6" ht="19.5" customHeight="1">
      <c r="A14" s="43" t="s">
        <v>35</v>
      </c>
      <c r="B14" s="13">
        <v>3</v>
      </c>
      <c r="C14" s="12">
        <v>12</v>
      </c>
      <c r="D14" s="12">
        <v>9</v>
      </c>
      <c r="E14" s="12">
        <v>3</v>
      </c>
      <c r="F14" s="44">
        <f t="shared" si="0"/>
        <v>27</v>
      </c>
    </row>
    <row r="15" spans="1:6" ht="19.5" customHeight="1">
      <c r="A15" s="52" t="s">
        <v>36</v>
      </c>
      <c r="B15" s="19">
        <v>0</v>
      </c>
      <c r="C15" s="14">
        <v>7</v>
      </c>
      <c r="D15" s="14">
        <v>4</v>
      </c>
      <c r="E15" s="14">
        <v>2</v>
      </c>
      <c r="F15" s="45">
        <f t="shared" si="0"/>
        <v>13</v>
      </c>
    </row>
    <row r="16" spans="1:6" ht="19.5" customHeight="1" thickBot="1">
      <c r="A16" s="46" t="s">
        <v>37</v>
      </c>
      <c r="B16" s="15">
        <v>1</v>
      </c>
      <c r="C16" s="16">
        <v>2</v>
      </c>
      <c r="D16" s="16">
        <v>2</v>
      </c>
      <c r="E16" s="16">
        <v>3</v>
      </c>
      <c r="F16" s="47">
        <f t="shared" si="0"/>
        <v>8</v>
      </c>
    </row>
    <row r="17" spans="1:6" ht="19.5" customHeight="1" thickBot="1" thickTop="1">
      <c r="A17" s="48" t="s">
        <v>124</v>
      </c>
      <c r="B17" s="49">
        <f>SUM(B11:B16)</f>
        <v>16</v>
      </c>
      <c r="C17" s="49">
        <f>SUM(C11:C16)</f>
        <v>55</v>
      </c>
      <c r="D17" s="49">
        <f>SUM(D11:D16)</f>
        <v>36</v>
      </c>
      <c r="E17" s="49">
        <f>SUM(E11:E16)</f>
        <v>17</v>
      </c>
      <c r="F17" s="49">
        <f>SUM(F11:F16)</f>
        <v>124</v>
      </c>
    </row>
    <row r="18" spans="1:6" ht="19.5" customHeight="1" thickTop="1">
      <c r="A18" s="50" t="s">
        <v>38</v>
      </c>
      <c r="B18" s="17">
        <v>0</v>
      </c>
      <c r="C18" s="18">
        <v>7</v>
      </c>
      <c r="D18" s="18">
        <v>5</v>
      </c>
      <c r="E18" s="18">
        <v>7</v>
      </c>
      <c r="F18" s="51">
        <f t="shared" si="0"/>
        <v>19</v>
      </c>
    </row>
    <row r="19" spans="1:6" ht="19.5" customHeight="1">
      <c r="A19" s="43" t="s">
        <v>39</v>
      </c>
      <c r="B19" s="13">
        <v>1</v>
      </c>
      <c r="C19" s="12">
        <v>5</v>
      </c>
      <c r="D19" s="12">
        <v>6</v>
      </c>
      <c r="E19" s="12">
        <v>2</v>
      </c>
      <c r="F19" s="44">
        <f t="shared" si="0"/>
        <v>14</v>
      </c>
    </row>
    <row r="20" spans="1:6" ht="19.5" customHeight="1">
      <c r="A20" s="52" t="s">
        <v>40</v>
      </c>
      <c r="B20" s="19">
        <v>1</v>
      </c>
      <c r="C20" s="14">
        <v>1</v>
      </c>
      <c r="D20" s="14">
        <v>3</v>
      </c>
      <c r="E20" s="14">
        <v>3</v>
      </c>
      <c r="F20" s="45">
        <f t="shared" si="0"/>
        <v>8</v>
      </c>
    </row>
    <row r="21" spans="1:6" ht="19.5" customHeight="1" thickBot="1">
      <c r="A21" s="46" t="s">
        <v>41</v>
      </c>
      <c r="B21" s="15">
        <v>0</v>
      </c>
      <c r="C21" s="16">
        <v>4</v>
      </c>
      <c r="D21" s="16">
        <v>3</v>
      </c>
      <c r="E21" s="16">
        <v>0</v>
      </c>
      <c r="F21" s="47">
        <f t="shared" si="0"/>
        <v>7</v>
      </c>
    </row>
    <row r="22" spans="1:6" ht="19.5" customHeight="1" thickBot="1" thickTop="1">
      <c r="A22" s="48" t="s">
        <v>125</v>
      </c>
      <c r="B22" s="49">
        <f>SUM(B18:B21)</f>
        <v>2</v>
      </c>
      <c r="C22" s="49">
        <f>SUM(C18:C21)</f>
        <v>17</v>
      </c>
      <c r="D22" s="49">
        <f>SUM(D18:D21)</f>
        <v>17</v>
      </c>
      <c r="E22" s="49">
        <f>SUM(E18:E21)</f>
        <v>12</v>
      </c>
      <c r="F22" s="49">
        <f>SUM(F18:F21)</f>
        <v>48</v>
      </c>
    </row>
    <row r="23" spans="1:6" ht="19.5" customHeight="1" thickTop="1">
      <c r="A23" s="50" t="s">
        <v>42</v>
      </c>
      <c r="B23" s="17">
        <v>0</v>
      </c>
      <c r="C23" s="18">
        <v>2</v>
      </c>
      <c r="D23" s="18">
        <v>4</v>
      </c>
      <c r="E23" s="18">
        <v>2</v>
      </c>
      <c r="F23" s="51">
        <f>SUM(B23:E23)</f>
        <v>8</v>
      </c>
    </row>
    <row r="24" spans="1:6" ht="19.5" customHeight="1">
      <c r="A24" s="52" t="s">
        <v>43</v>
      </c>
      <c r="B24" s="19">
        <v>1</v>
      </c>
      <c r="C24" s="14">
        <v>2</v>
      </c>
      <c r="D24" s="14">
        <v>7</v>
      </c>
      <c r="E24" s="14">
        <v>5</v>
      </c>
      <c r="F24" s="45">
        <f>SUM(B24:E24)</f>
        <v>15</v>
      </c>
    </row>
    <row r="25" spans="1:6" ht="19.5" customHeight="1" thickBot="1">
      <c r="A25" s="46" t="s">
        <v>44</v>
      </c>
      <c r="B25" s="15">
        <v>0</v>
      </c>
      <c r="C25" s="16">
        <v>2</v>
      </c>
      <c r="D25" s="16">
        <v>4</v>
      </c>
      <c r="E25" s="16">
        <v>1</v>
      </c>
      <c r="F25" s="47">
        <f>SUM(B25:E25)</f>
        <v>7</v>
      </c>
    </row>
    <row r="26" spans="1:6" ht="19.5" customHeight="1" thickBot="1" thickTop="1">
      <c r="A26" s="48" t="s">
        <v>126</v>
      </c>
      <c r="B26" s="49">
        <f>SUM(B23:B25)</f>
        <v>1</v>
      </c>
      <c r="C26" s="49">
        <f>SUM(C23:C25)</f>
        <v>6</v>
      </c>
      <c r="D26" s="49">
        <f>SUM(D23:D25)</f>
        <v>15</v>
      </c>
      <c r="E26" s="49">
        <f>SUM(E23:E25)</f>
        <v>8</v>
      </c>
      <c r="F26" s="49">
        <f>SUM(F23:F25)</f>
        <v>30</v>
      </c>
    </row>
    <row r="27" spans="1:6" ht="19.5" customHeight="1" thickTop="1">
      <c r="A27" s="53" t="s">
        <v>45</v>
      </c>
      <c r="B27" s="54">
        <v>0</v>
      </c>
      <c r="C27" s="18">
        <v>4</v>
      </c>
      <c r="D27" s="18">
        <v>0</v>
      </c>
      <c r="E27" s="18">
        <v>0</v>
      </c>
      <c r="F27" s="51">
        <f>SUM(B27:E27)</f>
        <v>4</v>
      </c>
    </row>
    <row r="28" spans="1:6" ht="19.5" customHeight="1">
      <c r="A28" s="53" t="s">
        <v>127</v>
      </c>
      <c r="B28" s="13">
        <v>1</v>
      </c>
      <c r="C28" s="18">
        <v>0</v>
      </c>
      <c r="D28" s="18">
        <v>0</v>
      </c>
      <c r="E28" s="18">
        <v>0</v>
      </c>
      <c r="F28" s="51">
        <f>SUM(B28:E28)</f>
        <v>1</v>
      </c>
    </row>
    <row r="29" spans="1:6" ht="19.5" customHeight="1">
      <c r="A29" s="43" t="s">
        <v>46</v>
      </c>
      <c r="B29" s="13">
        <v>0</v>
      </c>
      <c r="C29" s="12">
        <v>7</v>
      </c>
      <c r="D29" s="12">
        <v>13</v>
      </c>
      <c r="E29" s="12">
        <v>11</v>
      </c>
      <c r="F29" s="44">
        <f t="shared" si="0"/>
        <v>31</v>
      </c>
    </row>
    <row r="30" spans="1:6" ht="19.5" customHeight="1">
      <c r="A30" s="43" t="s">
        <v>47</v>
      </c>
      <c r="B30" s="13">
        <v>0</v>
      </c>
      <c r="C30" s="12">
        <v>3</v>
      </c>
      <c r="D30" s="12">
        <v>9</v>
      </c>
      <c r="E30" s="12">
        <v>4</v>
      </c>
      <c r="F30" s="44">
        <f t="shared" si="0"/>
        <v>16</v>
      </c>
    </row>
    <row r="31" spans="1:6" ht="19.5" customHeight="1">
      <c r="A31" s="43" t="s">
        <v>48</v>
      </c>
      <c r="B31" s="13">
        <v>1</v>
      </c>
      <c r="C31" s="12">
        <v>1</v>
      </c>
      <c r="D31" s="12">
        <v>9</v>
      </c>
      <c r="E31" s="12">
        <v>0</v>
      </c>
      <c r="F31" s="44">
        <f t="shared" si="0"/>
        <v>11</v>
      </c>
    </row>
    <row r="32" spans="1:6" ht="16.5">
      <c r="A32" s="43" t="s">
        <v>66</v>
      </c>
      <c r="B32" s="13">
        <v>0</v>
      </c>
      <c r="C32" s="12">
        <v>0</v>
      </c>
      <c r="D32" s="12">
        <v>1</v>
      </c>
      <c r="E32" s="12">
        <v>12</v>
      </c>
      <c r="F32" s="44">
        <f>SUM(B32:E32)</f>
        <v>13</v>
      </c>
    </row>
    <row r="33" spans="1:6" ht="16.5">
      <c r="A33" s="52" t="s">
        <v>49</v>
      </c>
      <c r="B33" s="19">
        <v>2</v>
      </c>
      <c r="C33" s="14">
        <v>5</v>
      </c>
      <c r="D33" s="14">
        <v>1</v>
      </c>
      <c r="E33" s="14">
        <v>10</v>
      </c>
      <c r="F33" s="45">
        <f t="shared" si="0"/>
        <v>18</v>
      </c>
    </row>
    <row r="34" spans="1:6" ht="17.25" thickBot="1">
      <c r="A34" s="46" t="s">
        <v>67</v>
      </c>
      <c r="B34" s="15">
        <v>3</v>
      </c>
      <c r="C34" s="16">
        <v>0</v>
      </c>
      <c r="D34" s="16">
        <v>2</v>
      </c>
      <c r="E34" s="16">
        <v>0</v>
      </c>
      <c r="F34" s="47">
        <f t="shared" si="0"/>
        <v>5</v>
      </c>
    </row>
    <row r="35" spans="1:6" ht="18" thickBot="1" thickTop="1">
      <c r="A35" s="48" t="s">
        <v>128</v>
      </c>
      <c r="B35" s="49">
        <f>SUM(B28:B34)</f>
        <v>7</v>
      </c>
      <c r="C35" s="49">
        <f>SUM(C27:C34)</f>
        <v>20</v>
      </c>
      <c r="D35" s="49">
        <f>SUM(D27:D34)</f>
        <v>35</v>
      </c>
      <c r="E35" s="49">
        <f>SUM(E27:E34)</f>
        <v>37</v>
      </c>
      <c r="F35" s="49">
        <f>SUM(F27:F34)</f>
        <v>99</v>
      </c>
    </row>
    <row r="36" spans="1:6" ht="18" thickBot="1" thickTop="1">
      <c r="A36" s="55" t="s">
        <v>50</v>
      </c>
      <c r="B36" s="56">
        <v>12</v>
      </c>
      <c r="C36" s="57">
        <v>12</v>
      </c>
      <c r="D36" s="57">
        <v>10</v>
      </c>
      <c r="E36" s="57">
        <v>41</v>
      </c>
      <c r="F36" s="57">
        <f>SUM(B36:E36)</f>
        <v>75</v>
      </c>
    </row>
    <row r="37" spans="1:6" ht="18" thickBot="1" thickTop="1">
      <c r="A37" s="58" t="s">
        <v>65</v>
      </c>
      <c r="B37" s="59">
        <f>SUM(B36+B35+B26+B22+B17+B10)</f>
        <v>74</v>
      </c>
      <c r="C37" s="59">
        <f>SUM(C36+C35+C26+C22+C17+C10)</f>
        <v>197</v>
      </c>
      <c r="D37" s="59">
        <f>SUM(D36+D35+D26+D22+D17+D10)</f>
        <v>162</v>
      </c>
      <c r="E37" s="59">
        <f>SUM(E36+E35+E26+E22+E17+E10)</f>
        <v>140</v>
      </c>
      <c r="F37" s="59">
        <f>SUM(F36+F35+F26+F22+F17+F10)</f>
        <v>573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C38" sqref="C38"/>
    </sheetView>
  </sheetViews>
  <sheetFormatPr defaultColWidth="9.00390625" defaultRowHeight="16.5"/>
  <cols>
    <col min="1" max="1" width="18.00390625" style="28" customWidth="1"/>
    <col min="2" max="6" width="9.00390625" style="28" customWidth="1"/>
    <col min="7" max="7" width="18.75390625" style="28" customWidth="1"/>
    <col min="8" max="16384" width="9.00390625" style="28" customWidth="1"/>
  </cols>
  <sheetData>
    <row r="1" spans="1:7" ht="20.25" thickBot="1">
      <c r="A1" s="122" t="s">
        <v>130</v>
      </c>
      <c r="B1" s="122"/>
      <c r="C1" s="122"/>
      <c r="D1" s="122"/>
      <c r="E1" s="61"/>
      <c r="F1" s="123" t="s">
        <v>131</v>
      </c>
      <c r="G1" s="123"/>
    </row>
    <row r="2" spans="1:7" ht="18" thickBot="1" thickTop="1">
      <c r="A2" s="62" t="s">
        <v>132</v>
      </c>
      <c r="B2" s="63" t="s">
        <v>23</v>
      </c>
      <c r="C2" s="63" t="s">
        <v>24</v>
      </c>
      <c r="D2" s="63" t="s">
        <v>25</v>
      </c>
      <c r="E2" s="63" t="s">
        <v>26</v>
      </c>
      <c r="F2" s="64" t="s">
        <v>133</v>
      </c>
      <c r="G2" s="65" t="s">
        <v>134</v>
      </c>
    </row>
    <row r="3" spans="1:7" ht="16.5">
      <c r="A3" s="66" t="s">
        <v>135</v>
      </c>
      <c r="B3" s="40">
        <v>3</v>
      </c>
      <c r="C3" s="41">
        <v>3</v>
      </c>
      <c r="D3" s="41">
        <v>9</v>
      </c>
      <c r="E3" s="41">
        <v>6</v>
      </c>
      <c r="F3" s="41">
        <f>SUM(B3:E3)</f>
        <v>21</v>
      </c>
      <c r="G3" s="67" t="s">
        <v>141</v>
      </c>
    </row>
    <row r="4" spans="1:7" ht="16.5">
      <c r="A4" s="68" t="s">
        <v>27</v>
      </c>
      <c r="B4" s="13">
        <v>0</v>
      </c>
      <c r="C4" s="12">
        <v>0</v>
      </c>
      <c r="D4" s="12">
        <v>0</v>
      </c>
      <c r="E4" s="12">
        <v>3</v>
      </c>
      <c r="F4" s="12">
        <f aca="true" t="shared" si="0" ref="F4:F32">SUM(B4:E4)</f>
        <v>3</v>
      </c>
      <c r="G4" s="69"/>
    </row>
    <row r="5" spans="1:7" ht="16.5">
      <c r="A5" s="68" t="s">
        <v>28</v>
      </c>
      <c r="B5" s="12">
        <v>1</v>
      </c>
      <c r="C5" s="12">
        <v>1</v>
      </c>
      <c r="D5" s="12">
        <v>1</v>
      </c>
      <c r="E5" s="12">
        <v>11</v>
      </c>
      <c r="F5" s="12">
        <f t="shared" si="0"/>
        <v>14</v>
      </c>
      <c r="G5" s="69"/>
    </row>
    <row r="6" spans="1:7" ht="16.5">
      <c r="A6" s="68" t="s">
        <v>29</v>
      </c>
      <c r="B6" s="13">
        <v>0</v>
      </c>
      <c r="C6" s="12">
        <v>0</v>
      </c>
      <c r="D6" s="12">
        <v>4</v>
      </c>
      <c r="E6" s="12">
        <v>7</v>
      </c>
      <c r="F6" s="12">
        <f t="shared" si="0"/>
        <v>11</v>
      </c>
      <c r="G6" s="69"/>
    </row>
    <row r="7" spans="1:7" ht="33">
      <c r="A7" s="68" t="s">
        <v>136</v>
      </c>
      <c r="B7" s="13">
        <v>0</v>
      </c>
      <c r="C7" s="12">
        <v>0</v>
      </c>
      <c r="D7" s="12">
        <v>1</v>
      </c>
      <c r="E7" s="12">
        <v>0</v>
      </c>
      <c r="F7" s="14">
        <f t="shared" si="0"/>
        <v>1</v>
      </c>
      <c r="G7" s="69"/>
    </row>
    <row r="8" spans="1:7" ht="16.5">
      <c r="A8" s="68" t="s">
        <v>31</v>
      </c>
      <c r="B8" s="13">
        <v>0</v>
      </c>
      <c r="C8" s="12">
        <v>0</v>
      </c>
      <c r="D8" s="12">
        <v>0</v>
      </c>
      <c r="E8" s="12">
        <v>0</v>
      </c>
      <c r="F8" s="14">
        <f t="shared" si="0"/>
        <v>0</v>
      </c>
      <c r="G8" s="69"/>
    </row>
    <row r="9" spans="1:7" ht="17.25" thickBot="1">
      <c r="A9" s="70" t="s">
        <v>32</v>
      </c>
      <c r="B9" s="15">
        <v>0</v>
      </c>
      <c r="C9" s="16">
        <v>0</v>
      </c>
      <c r="D9" s="16">
        <v>0</v>
      </c>
      <c r="E9" s="16">
        <v>3</v>
      </c>
      <c r="F9" s="16">
        <f t="shared" si="0"/>
        <v>3</v>
      </c>
      <c r="G9" s="71">
        <f>SUM(F3:F9)</f>
        <v>53</v>
      </c>
    </row>
    <row r="10" spans="1:7" ht="17.25" thickTop="1">
      <c r="A10" s="72" t="s">
        <v>33</v>
      </c>
      <c r="B10" s="17">
        <v>0</v>
      </c>
      <c r="C10" s="18">
        <v>0</v>
      </c>
      <c r="D10" s="18">
        <v>0</v>
      </c>
      <c r="E10" s="18">
        <v>13</v>
      </c>
      <c r="F10" s="18">
        <f t="shared" si="0"/>
        <v>13</v>
      </c>
      <c r="G10" s="69"/>
    </row>
    <row r="11" spans="1:7" ht="16.5">
      <c r="A11" s="68" t="s">
        <v>34</v>
      </c>
      <c r="B11" s="13">
        <v>0</v>
      </c>
      <c r="C11" s="12">
        <v>1</v>
      </c>
      <c r="D11" s="12">
        <v>1</v>
      </c>
      <c r="E11" s="12">
        <v>8</v>
      </c>
      <c r="F11" s="12">
        <f t="shared" si="0"/>
        <v>10</v>
      </c>
      <c r="G11" s="69"/>
    </row>
    <row r="12" spans="1:7" ht="16.5">
      <c r="A12" s="68" t="s">
        <v>129</v>
      </c>
      <c r="B12" s="13">
        <v>1</v>
      </c>
      <c r="C12" s="12">
        <v>0</v>
      </c>
      <c r="D12" s="12">
        <v>4</v>
      </c>
      <c r="E12" s="12">
        <v>18</v>
      </c>
      <c r="F12" s="12">
        <f t="shared" si="0"/>
        <v>23</v>
      </c>
      <c r="G12" s="69"/>
    </row>
    <row r="13" spans="1:7" ht="16.5">
      <c r="A13" s="68" t="s">
        <v>35</v>
      </c>
      <c r="B13" s="13">
        <v>0</v>
      </c>
      <c r="C13" s="12">
        <v>0</v>
      </c>
      <c r="D13" s="12">
        <v>1</v>
      </c>
      <c r="E13" s="12">
        <v>9</v>
      </c>
      <c r="F13" s="12">
        <f t="shared" si="0"/>
        <v>10</v>
      </c>
      <c r="G13" s="69"/>
    </row>
    <row r="14" spans="1:7" ht="16.5">
      <c r="A14" s="73" t="s">
        <v>36</v>
      </c>
      <c r="B14" s="19">
        <v>0</v>
      </c>
      <c r="C14" s="14">
        <v>1</v>
      </c>
      <c r="D14" s="14">
        <v>5</v>
      </c>
      <c r="E14" s="14">
        <v>12</v>
      </c>
      <c r="F14" s="14">
        <f t="shared" si="0"/>
        <v>18</v>
      </c>
      <c r="G14" s="69"/>
    </row>
    <row r="15" spans="1:7" ht="17.25" thickBot="1">
      <c r="A15" s="70" t="s">
        <v>37</v>
      </c>
      <c r="B15" s="15">
        <v>0</v>
      </c>
      <c r="C15" s="16">
        <v>0</v>
      </c>
      <c r="D15" s="16">
        <v>2</v>
      </c>
      <c r="E15" s="16">
        <v>11</v>
      </c>
      <c r="F15" s="16">
        <f t="shared" si="0"/>
        <v>13</v>
      </c>
      <c r="G15" s="71">
        <f>SUM(F10:F15)</f>
        <v>87</v>
      </c>
    </row>
    <row r="16" spans="1:7" ht="17.25" thickTop="1">
      <c r="A16" s="72" t="s">
        <v>38</v>
      </c>
      <c r="B16" s="17">
        <v>0</v>
      </c>
      <c r="C16" s="18">
        <v>0</v>
      </c>
      <c r="D16" s="18">
        <v>1</v>
      </c>
      <c r="E16" s="18">
        <v>9</v>
      </c>
      <c r="F16" s="18">
        <f t="shared" si="0"/>
        <v>10</v>
      </c>
      <c r="G16" s="69"/>
    </row>
    <row r="17" spans="1:7" ht="16.5">
      <c r="A17" s="68" t="s">
        <v>39</v>
      </c>
      <c r="B17" s="13">
        <v>0</v>
      </c>
      <c r="C17" s="12">
        <v>1</v>
      </c>
      <c r="D17" s="12">
        <v>0</v>
      </c>
      <c r="E17" s="12">
        <v>7</v>
      </c>
      <c r="F17" s="12">
        <f t="shared" si="0"/>
        <v>8</v>
      </c>
      <c r="G17" s="69"/>
    </row>
    <row r="18" spans="1:7" ht="16.5">
      <c r="A18" s="73" t="s">
        <v>40</v>
      </c>
      <c r="B18" s="19">
        <v>1</v>
      </c>
      <c r="C18" s="14">
        <v>1</v>
      </c>
      <c r="D18" s="14">
        <v>0</v>
      </c>
      <c r="E18" s="14">
        <v>9</v>
      </c>
      <c r="F18" s="14">
        <f t="shared" si="0"/>
        <v>11</v>
      </c>
      <c r="G18" s="69"/>
    </row>
    <row r="19" spans="1:7" ht="17.25" thickBot="1">
      <c r="A19" s="70" t="s">
        <v>41</v>
      </c>
      <c r="B19" s="15">
        <v>0</v>
      </c>
      <c r="C19" s="16">
        <v>0</v>
      </c>
      <c r="D19" s="16">
        <v>1</v>
      </c>
      <c r="E19" s="16">
        <v>6</v>
      </c>
      <c r="F19" s="16">
        <f t="shared" si="0"/>
        <v>7</v>
      </c>
      <c r="G19" s="71">
        <f>SUM(F16:F19)</f>
        <v>36</v>
      </c>
    </row>
    <row r="20" spans="1:7" ht="17.25" thickTop="1">
      <c r="A20" s="72" t="s">
        <v>42</v>
      </c>
      <c r="B20" s="17">
        <v>0</v>
      </c>
      <c r="C20" s="18">
        <v>0</v>
      </c>
      <c r="D20" s="18">
        <v>0</v>
      </c>
      <c r="E20" s="18">
        <v>10</v>
      </c>
      <c r="F20" s="18">
        <f>SUM(B20:E20)</f>
        <v>10</v>
      </c>
      <c r="G20" s="69"/>
    </row>
    <row r="21" spans="1:7" ht="33">
      <c r="A21" s="74" t="s">
        <v>137</v>
      </c>
      <c r="B21" s="54">
        <v>0</v>
      </c>
      <c r="C21" s="75">
        <v>0</v>
      </c>
      <c r="D21" s="75">
        <v>1</v>
      </c>
      <c r="E21" s="75">
        <v>10</v>
      </c>
      <c r="F21" s="75">
        <f>SUM(B21:E21)</f>
        <v>11</v>
      </c>
      <c r="G21" s="76"/>
    </row>
    <row r="22" spans="1:7" ht="17.25" thickBot="1">
      <c r="A22" s="70" t="s">
        <v>43</v>
      </c>
      <c r="B22" s="15">
        <v>0</v>
      </c>
      <c r="C22" s="16">
        <v>0</v>
      </c>
      <c r="D22" s="16">
        <v>0</v>
      </c>
      <c r="E22" s="16">
        <v>18</v>
      </c>
      <c r="F22" s="16">
        <f>SUM(B22:E22)</f>
        <v>18</v>
      </c>
      <c r="G22" s="71">
        <f>SUM(F20:F22)</f>
        <v>39</v>
      </c>
    </row>
    <row r="23" spans="1:7" ht="32.25" thickTop="1">
      <c r="A23" s="77" t="s">
        <v>45</v>
      </c>
      <c r="B23" s="78">
        <v>0</v>
      </c>
      <c r="C23" s="79">
        <v>0</v>
      </c>
      <c r="D23" s="79">
        <v>2</v>
      </c>
      <c r="E23" s="79">
        <v>0</v>
      </c>
      <c r="F23" s="79">
        <f>SUM(B23:E23)</f>
        <v>2</v>
      </c>
      <c r="G23" s="80"/>
    </row>
    <row r="24" spans="1:7" ht="16.5">
      <c r="A24" s="81" t="s">
        <v>138</v>
      </c>
      <c r="B24" s="17">
        <v>0</v>
      </c>
      <c r="C24" s="18">
        <v>0</v>
      </c>
      <c r="D24" s="18">
        <v>0</v>
      </c>
      <c r="E24" s="18">
        <v>2</v>
      </c>
      <c r="F24" s="18">
        <f>SUM(B24:E24)</f>
        <v>2</v>
      </c>
      <c r="G24" s="69"/>
    </row>
    <row r="25" spans="1:7" ht="16.5">
      <c r="A25" s="68" t="s">
        <v>46</v>
      </c>
      <c r="B25" s="13">
        <v>1</v>
      </c>
      <c r="C25" s="12">
        <v>0</v>
      </c>
      <c r="D25" s="12">
        <v>3</v>
      </c>
      <c r="E25" s="12">
        <v>21</v>
      </c>
      <c r="F25" s="12">
        <f t="shared" si="0"/>
        <v>25</v>
      </c>
      <c r="G25" s="69"/>
    </row>
    <row r="26" spans="1:7" ht="16.5">
      <c r="A26" s="68" t="s">
        <v>47</v>
      </c>
      <c r="B26" s="13">
        <v>0</v>
      </c>
      <c r="C26" s="12">
        <v>0</v>
      </c>
      <c r="D26" s="12">
        <v>0</v>
      </c>
      <c r="E26" s="12">
        <v>11</v>
      </c>
      <c r="F26" s="12">
        <f t="shared" si="0"/>
        <v>11</v>
      </c>
      <c r="G26" s="69"/>
    </row>
    <row r="27" spans="1:7" ht="16.5">
      <c r="A27" s="68" t="s">
        <v>48</v>
      </c>
      <c r="B27" s="13">
        <v>0</v>
      </c>
      <c r="C27" s="12">
        <v>0</v>
      </c>
      <c r="D27" s="12">
        <v>0</v>
      </c>
      <c r="E27" s="12">
        <v>14</v>
      </c>
      <c r="F27" s="12">
        <f t="shared" si="0"/>
        <v>14</v>
      </c>
      <c r="G27" s="69"/>
    </row>
    <row r="28" spans="1:7" ht="16.5">
      <c r="A28" s="68" t="s">
        <v>139</v>
      </c>
      <c r="B28" s="13">
        <v>0</v>
      </c>
      <c r="C28" s="12">
        <v>1</v>
      </c>
      <c r="D28" s="12">
        <v>0</v>
      </c>
      <c r="E28" s="12">
        <v>50</v>
      </c>
      <c r="F28" s="12">
        <f>SUM(B28:E28)</f>
        <v>51</v>
      </c>
      <c r="G28" s="69"/>
    </row>
    <row r="29" spans="1:7" ht="16.5">
      <c r="A29" s="73" t="s">
        <v>140</v>
      </c>
      <c r="B29" s="19">
        <v>0</v>
      </c>
      <c r="C29" s="14">
        <v>0</v>
      </c>
      <c r="D29" s="14">
        <v>0</v>
      </c>
      <c r="E29" s="14">
        <v>1</v>
      </c>
      <c r="F29" s="14">
        <f>SUM(B29:E29)</f>
        <v>1</v>
      </c>
      <c r="G29" s="69"/>
    </row>
    <row r="30" spans="1:7" ht="17.25" thickBot="1">
      <c r="A30" s="70" t="s">
        <v>49</v>
      </c>
      <c r="B30" s="15">
        <v>0</v>
      </c>
      <c r="C30" s="16">
        <v>0</v>
      </c>
      <c r="D30" s="16">
        <v>1</v>
      </c>
      <c r="E30" s="16">
        <v>14</v>
      </c>
      <c r="F30" s="16">
        <f t="shared" si="0"/>
        <v>15</v>
      </c>
      <c r="G30" s="71">
        <f>SUM(F23:F30)</f>
        <v>121</v>
      </c>
    </row>
    <row r="31" spans="1:7" ht="18" thickBot="1" thickTop="1">
      <c r="A31" s="82" t="s">
        <v>50</v>
      </c>
      <c r="B31" s="83">
        <v>1</v>
      </c>
      <c r="C31" s="84">
        <v>0</v>
      </c>
      <c r="D31" s="84">
        <v>1</v>
      </c>
      <c r="E31" s="84">
        <v>38</v>
      </c>
      <c r="F31" s="84">
        <f>SUM(B31:E31)</f>
        <v>40</v>
      </c>
      <c r="G31" s="85">
        <f>SUM(F31)</f>
        <v>40</v>
      </c>
    </row>
    <row r="32" spans="1:7" ht="18" thickBot="1" thickTop="1">
      <c r="A32" s="86" t="s">
        <v>133</v>
      </c>
      <c r="B32" s="87">
        <f>SUM(B3:B31)</f>
        <v>8</v>
      </c>
      <c r="C32" s="87">
        <f>SUM(C3:C31)</f>
        <v>9</v>
      </c>
      <c r="D32" s="87">
        <f>SUM(D3:D31)</f>
        <v>38</v>
      </c>
      <c r="E32" s="87">
        <f>SUM(E3:E31)</f>
        <v>321</v>
      </c>
      <c r="F32" s="87">
        <f t="shared" si="0"/>
        <v>376</v>
      </c>
      <c r="G32" s="88">
        <f>SUM(G2:G31)</f>
        <v>376</v>
      </c>
    </row>
    <row r="33" ht="15" thickTop="1"/>
  </sheetData>
  <mergeCells count="2">
    <mergeCell ref="A1:D1"/>
    <mergeCell ref="F1:G1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su</cp:lastModifiedBy>
  <cp:lastPrinted>2008-09-12T00:55:44Z</cp:lastPrinted>
  <dcterms:created xsi:type="dcterms:W3CDTF">2007-12-18T04:05:04Z</dcterms:created>
  <dcterms:modified xsi:type="dcterms:W3CDTF">2008-12-02T00:50:43Z</dcterms:modified>
  <cp:category/>
  <cp:version/>
  <cp:contentType/>
  <cp:contentStatus/>
</cp:coreProperties>
</file>